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228"/>
  <workbookPr filterPrivacy="1" codeName="ThisWorkbook" defaultThemeVersion="124226"/>
  <xr:revisionPtr revIDLastSave="0" documentId="10_ncr:8100000_{C3AFA721-559A-460D-BF22-FED4AA644253}" xr6:coauthVersionLast="34" xr6:coauthVersionMax="34" xr10:uidLastSave="{00000000-0000-0000-0000-000000000000}"/>
  <bookViews>
    <workbookView xWindow="0" yWindow="0" windowWidth="20490" windowHeight="7155" tabRatio="595" xr2:uid="{00000000-000D-0000-FFFF-FFFF00000000}"/>
  </bookViews>
  <sheets>
    <sheet name="Основна информация" sheetId="1" r:id="rId1"/>
    <sheet name="Зз ИСАК" sheetId="4" state="hidden" r:id="rId2"/>
    <sheet name="Вид инвестиция" sheetId="5" state="hidden" r:id="rId3"/>
  </sheets>
  <definedNames>
    <definedName name="_GoBack" localSheetId="0">'Основна информация'!#REF!</definedName>
    <definedName name="ДА">'Основна информация'!$I$76:$J$76</definedName>
    <definedName name="_xlnm.Print_Area" localSheetId="0">'Основна информация'!$A$1:$F$146</definedName>
  </definedNames>
  <calcPr calcId="162913"/>
</workbook>
</file>

<file path=xl/calcChain.xml><?xml version="1.0" encoding="utf-8"?>
<calcChain xmlns="http://schemas.openxmlformats.org/spreadsheetml/2006/main">
  <c r="J21" i="5" l="1"/>
  <c r="J20" i="5" l="1"/>
  <c r="J22" i="5"/>
  <c r="J23" i="5"/>
  <c r="J19" i="5" l="1"/>
  <c r="E141" i="1"/>
  <c r="E124" i="1"/>
  <c r="D124" i="1"/>
  <c r="C124" i="1"/>
  <c r="J8" i="5"/>
  <c r="J11" i="5"/>
  <c r="J12" i="5"/>
  <c r="J13" i="5"/>
  <c r="J15" i="5"/>
  <c r="J16" i="5"/>
  <c r="J17" i="5"/>
  <c r="J18" i="5"/>
  <c r="J10" i="5"/>
  <c r="J14" i="5" l="1"/>
  <c r="J9" i="5"/>
  <c r="E97" i="1" l="1"/>
  <c r="B62" i="4"/>
  <c r="D74" i="1"/>
  <c r="E142" i="1" s="1"/>
  <c r="B63" i="4" s="1"/>
  <c r="B65" i="4"/>
  <c r="B64" i="4"/>
  <c r="B61" i="4"/>
  <c r="B60" i="4"/>
  <c r="B59" i="4"/>
  <c r="B58" i="4"/>
  <c r="B57" i="4"/>
  <c r="B56" i="4"/>
  <c r="B55" i="4"/>
  <c r="B54" i="4"/>
  <c r="D75" i="1"/>
  <c r="B42" i="4"/>
  <c r="B13" i="4"/>
  <c r="B14" i="4"/>
  <c r="B15" i="4"/>
  <c r="B16" i="4"/>
  <c r="B17" i="4"/>
  <c r="B18" i="4"/>
  <c r="B19" i="4"/>
  <c r="B20" i="4"/>
  <c r="B21" i="4"/>
  <c r="B22" i="4"/>
  <c r="B5" i="4"/>
  <c r="B6" i="4"/>
  <c r="B7" i="4"/>
  <c r="B8" i="4"/>
  <c r="B9" i="4"/>
  <c r="B10" i="4"/>
  <c r="B11" i="4"/>
  <c r="B12" i="4"/>
  <c r="B4" i="4"/>
  <c r="B3" i="4"/>
  <c r="B1" i="4"/>
  <c r="B30" i="4"/>
  <c r="B37" i="4"/>
  <c r="B31" i="4"/>
  <c r="B51" i="4"/>
  <c r="C51" i="4"/>
  <c r="B52" i="4"/>
  <c r="C52" i="4"/>
  <c r="B43" i="4" l="1"/>
  <c r="B53" i="4"/>
  <c r="B41" i="4" l="1"/>
  <c r="B50" i="4"/>
  <c r="B48" i="4"/>
  <c r="B49" i="4"/>
  <c r="B47" i="4"/>
  <c r="B45" i="4"/>
  <c r="B46" i="4"/>
  <c r="B44" i="4"/>
  <c r="B40" i="4"/>
  <c r="B39" i="4"/>
  <c r="B38" i="4"/>
  <c r="B32" i="4"/>
  <c r="B36" i="4"/>
  <c r="B33" i="4"/>
  <c r="B35" i="4"/>
  <c r="B34" i="4"/>
  <c r="B29" i="4"/>
  <c r="B28" i="4"/>
  <c r="B27" i="4"/>
  <c r="B26" i="4"/>
  <c r="B25" i="4"/>
  <c r="B24" i="4"/>
  <c r="B23" i="4"/>
  <c r="B2" i="4"/>
</calcChain>
</file>

<file path=xl/sharedStrings.xml><?xml version="1.0" encoding="utf-8"?>
<sst xmlns="http://schemas.openxmlformats.org/spreadsheetml/2006/main" count="387" uniqueCount="316">
  <si>
    <t>ОСНОВНА ИНФОРМАЦИЯ ЗА ПРОЕКТНОТО ПРЕДЛОЖЕНИЕ</t>
  </si>
  <si>
    <t>Населено място, където ще се реализира проекта (село/град, пощ. код, община, област)</t>
  </si>
  <si>
    <t>ЕИК на кандидата:</t>
  </si>
  <si>
    <t>Име, Презиме, Фамилия</t>
  </si>
  <si>
    <t>Лична карта №:</t>
  </si>
  <si>
    <t>валидна до:</t>
  </si>
  <si>
    <t>издадена от:</t>
  </si>
  <si>
    <t>Данни за банкова сметка:</t>
  </si>
  <si>
    <t>Име на обслужваща банка:</t>
  </si>
  <si>
    <t>IBAN:</t>
  </si>
  <si>
    <t>BIC:</t>
  </si>
  <si>
    <t>Адрес:</t>
  </si>
  <si>
    <t>Пощ. код:</t>
  </si>
  <si>
    <t>Улица:</t>
  </si>
  <si>
    <t>№</t>
  </si>
  <si>
    <t>бл.</t>
  </si>
  <si>
    <t>вх.</t>
  </si>
  <si>
    <t>ап. №</t>
  </si>
  <si>
    <t>Община:</t>
  </si>
  <si>
    <t>Област:</t>
  </si>
  <si>
    <t>Eлектронен адрес, който да е асоцииран към профила на кандидата в ИСУН и който не трябва да се променя в периода на кандидатстване и оценка</t>
  </si>
  <si>
    <t>Пълномощно №:</t>
  </si>
  <si>
    <t>Заповед на кмета №/дата:</t>
  </si>
  <si>
    <t>1. Кратко описание на проектното предложение:</t>
  </si>
  <si>
    <t>1.1 Вид на инвестициите</t>
  </si>
  <si>
    <t>Строителство, изграждане, обновяване, реконструкция, рехабилитация и/или ремонт на:</t>
  </si>
  <si>
    <t>Придобиване на компютърен софтуер, патентни и авторски права, лицензи, регистрация на търговски марки за:</t>
  </si>
  <si>
    <t>Общи разходи, свързани с проекта:</t>
  </si>
  <si>
    <t>2. Юридически статус на кандидата:</t>
  </si>
  <si>
    <t>От дата</t>
  </si>
  <si>
    <t>В периода</t>
  </si>
  <si>
    <t>3. Заявявам междинно плащане в размер на:</t>
  </si>
  <si>
    <t>3.1.  Първо междинно плащане</t>
  </si>
  <si>
    <t>Кратко описание на етапа:</t>
  </si>
  <si>
    <t>Кандидатствам за:</t>
  </si>
  <si>
    <t>Брой население, което ще се възползва от подобрените основни услуги и обхвата на териториално въздействие</t>
  </si>
  <si>
    <t>-</t>
  </si>
  <si>
    <t xml:space="preserve">С подписване на основната информация за проектното предложение декларирам, че: </t>
  </si>
  <si>
    <t>Не съм подал проектно предложение за дейности, допустими за подпомагане съобразно демаркационната линия с Оперативна програма „Региони в растеж“, Оперативна програма „Развитие на човешките ресурси 2014 – 2020“ и Оперативна програма „Наука и образование за интелигентен растеж“</t>
  </si>
  <si>
    <t>Осигурил/а съм финансови средства за извършване на инвестицията</t>
  </si>
  <si>
    <t>Дейностите, включени в проекта не са физически започнати и/или извършени преди подаването на проектното предложение</t>
  </si>
  <si>
    <t>Всички предоставени от мен официални документи към настоящата дата удостоверяват действителното правно положение относно посочените в тях факти и обстоятелства. Представените от мен частни документи са с вярно съдържание, автентични и носят моя подпис</t>
  </si>
  <si>
    <t>Декларирам, че след извършване на инвестицията проектът:</t>
  </si>
  <si>
    <t>Съхранявам документите, свързани с подпомаганите дейности</t>
  </si>
  <si>
    <t>Вид инвестиция</t>
  </si>
  <si>
    <t>Вид сграда</t>
  </si>
  <si>
    <t>При изпълнение на дейностите по проекта ще бъде създадена заетост:</t>
  </si>
  <si>
    <t>След изпълнение на дейностите по проекта ще бъде създадена заетост:</t>
  </si>
  <si>
    <t>Стойност</t>
  </si>
  <si>
    <t>Общо инвестиции, лв.</t>
  </si>
  <si>
    <t>Населено място - гр./с.</t>
  </si>
  <si>
    <t>3.2. Второ междинно плащане (само при инвестиции включващи СМР)</t>
  </si>
  <si>
    <t>стойност на първо междинно плащане в лева</t>
  </si>
  <si>
    <t>II.</t>
  </si>
  <si>
    <t>2.1</t>
  </si>
  <si>
    <t>Максимален праг</t>
  </si>
  <si>
    <t>Критерий</t>
  </si>
  <si>
    <t>ime_proekt</t>
  </si>
  <si>
    <t>miasto_proekt</t>
  </si>
  <si>
    <t>palnom_ime</t>
  </si>
  <si>
    <t>palnom_egn</t>
  </si>
  <si>
    <t>palnom_lk</t>
  </si>
  <si>
    <t>palnom</t>
  </si>
  <si>
    <t>zapoved_kmet</t>
  </si>
  <si>
    <t>opis_smr</t>
  </si>
  <si>
    <t>opis_oborudvane</t>
  </si>
  <si>
    <t>opis_pc</t>
  </si>
  <si>
    <t>opis_obshi</t>
  </si>
  <si>
    <t>opis_other</t>
  </si>
  <si>
    <t>urid_status</t>
  </si>
  <si>
    <t>sum_razhodi</t>
  </si>
  <si>
    <t>subs_zaiavena</t>
  </si>
  <si>
    <t>mejd_1</t>
  </si>
  <si>
    <t>mejd_1_sum_razhodi</t>
  </si>
  <si>
    <t>mejd_1_opis</t>
  </si>
  <si>
    <t>mejd_2</t>
  </si>
  <si>
    <t>mejd_2_sum_razhodi</t>
  </si>
  <si>
    <t>mejd_2_opis</t>
  </si>
  <si>
    <t>bez_prihodi</t>
  </si>
  <si>
    <t>Община</t>
  </si>
  <si>
    <t>ДА</t>
  </si>
  <si>
    <t>Изберете от падащото меню</t>
  </si>
  <si>
    <t>ЗА СКРИВАНЕ</t>
  </si>
  <si>
    <t xml:space="preserve"> - ще генерира нетни приходи
 - няма да генерира нетни приходи
 (От падащото меню се избира вярната опция)</t>
  </si>
  <si>
    <t>ще генерира нетни приходи</t>
  </si>
  <si>
    <t>няма да генерира нетни приходи</t>
  </si>
  <si>
    <t>Описание:</t>
  </si>
  <si>
    <t>НЕ Е ПРИЛОЖИМО</t>
  </si>
  <si>
    <t xml:space="preserve">(Моля, изберете вярното твърдение от падащото меню. Ако сте отбелязали „Да“, моля, посочете брой създадени работни места и вида на заетостта – временна/сезонна) </t>
  </si>
  <si>
    <t>kriterii_4_2_1</t>
  </si>
  <si>
    <t>Юридическо лице с нестопанска цел (ЮЛНЦ), регистрирано по Закона за юридическите лица с нестопанска цел</t>
  </si>
  <si>
    <t>Читалище, регистрирано по Закона за народните читалища</t>
  </si>
  <si>
    <t>ВиК оператор</t>
  </si>
  <si>
    <t>Основна информация за проектното предложение</t>
  </si>
  <si>
    <t>1.2. Кратко описание на инвестицията, за която се кандидатства:</t>
  </si>
  <si>
    <r>
      <t xml:space="preserve">Упълномощено лице </t>
    </r>
    <r>
      <rPr>
        <i/>
        <sz val="11"/>
        <color theme="1"/>
        <rFont val="Times New Roman"/>
        <family val="1"/>
        <charset val="204"/>
      </rPr>
      <t>(в случай, че има такова)</t>
    </r>
    <r>
      <rPr>
        <b/>
        <sz val="11"/>
        <color theme="1"/>
        <rFont val="Times New Roman"/>
        <family val="1"/>
        <charset val="204"/>
      </rPr>
      <t>:</t>
    </r>
  </si>
  <si>
    <t>Подпис и печат:</t>
  </si>
  <si>
    <t>Дата:</t>
  </si>
  <si>
    <t>Име на кандидата:</t>
  </si>
  <si>
    <t>kandidat</t>
  </si>
  <si>
    <t>EIK</t>
  </si>
  <si>
    <t>kmet_imena</t>
  </si>
  <si>
    <t>EGN_kmet</t>
  </si>
  <si>
    <t>lichna_karta_nomer</t>
  </si>
  <si>
    <t>ime_banka</t>
  </si>
  <si>
    <t>IBAN_nomer</t>
  </si>
  <si>
    <t>BIC_nomer</t>
  </si>
  <si>
    <t>adres_banka</t>
  </si>
  <si>
    <t>adres_kandidat</t>
  </si>
  <si>
    <t>adres_obsthiba</t>
  </si>
  <si>
    <t>adres_oblast</t>
  </si>
  <si>
    <t>adres_post_code</t>
  </si>
  <si>
    <t>adres_ulica</t>
  </si>
  <si>
    <t>adres_ulica_nomer</t>
  </si>
  <si>
    <t>adres_blok_nomer</t>
  </si>
  <si>
    <t>adres_vhod_kandidat</t>
  </si>
  <si>
    <t>adres_apartament</t>
  </si>
  <si>
    <t>mail_ISUN</t>
  </si>
  <si>
    <t>palnom_validnost_lk</t>
  </si>
  <si>
    <t>lk_izdadena</t>
  </si>
  <si>
    <t>palnom_lk_izdadena</t>
  </si>
  <si>
    <t>validnost_lk</t>
  </si>
  <si>
    <t>priem_zapoved</t>
  </si>
  <si>
    <t>priem_ot</t>
  </si>
  <si>
    <t>priem_period</t>
  </si>
  <si>
    <t>procent_zaiaven</t>
  </si>
  <si>
    <t>стойност на второ междинно плащане в лева</t>
  </si>
  <si>
    <t>monitor_obraz_sgrada</t>
  </si>
  <si>
    <t>monitor_obraz_oborud</t>
  </si>
  <si>
    <t>ИЗБЕРЕТЕ ОТ ПАДАЩОТО МЕНЮ</t>
  </si>
  <si>
    <t>monitor_zaetost</t>
  </si>
  <si>
    <t>monitor_vrzaetost</t>
  </si>
  <si>
    <t>monitor_opis_zaetost</t>
  </si>
  <si>
    <t>monitor_opis_vr_zaetost</t>
  </si>
  <si>
    <t>monitor_novi_techn</t>
  </si>
  <si>
    <t>monitor_opis_novi_techn</t>
  </si>
  <si>
    <t>pokazatel_o1</t>
  </si>
  <si>
    <t>pokazatel_o2</t>
  </si>
  <si>
    <t>pokazatel_o3</t>
  </si>
  <si>
    <t>pokazatel_o15</t>
  </si>
  <si>
    <t>invest_4_2</t>
  </si>
  <si>
    <t>kriterii_4_2_2</t>
  </si>
  <si>
    <t>sum_tochki_4_2</t>
  </si>
  <si>
    <t>ДОПЪЛНИТЕЛНИ РАЗЯСНЕНИЯ ЗА НАЧИНА НА ПОПЪЛВАНЕ</t>
  </si>
  <si>
    <t>Въвежда се наименование на кандидата.</t>
  </si>
  <si>
    <t>Въвежда се населеното място, община и област, където ще бъде изпълнена инвестицията.</t>
  </si>
  <si>
    <r>
      <t>Въвеждат се само цифри, без използването на "</t>
    </r>
    <r>
      <rPr>
        <sz val="10"/>
        <color theme="1"/>
        <rFont val="Times New Roman"/>
        <family val="1"/>
        <charset val="204"/>
      </rPr>
      <t>␣</t>
    </r>
    <r>
      <rPr>
        <i/>
        <sz val="10"/>
        <color theme="1"/>
        <rFont val="Times New Roman"/>
        <family val="1"/>
        <charset val="204"/>
      </rPr>
      <t>" (интервал) се въвежда ЕИК</t>
    </r>
  </si>
  <si>
    <t>Въвеждат се трите имена по лична карта на кмета на Общината.</t>
  </si>
  <si>
    <r>
      <t>Само с цифри без използването на "</t>
    </r>
    <r>
      <rPr>
        <sz val="10"/>
        <color theme="1"/>
        <rFont val="Times New Roman"/>
        <family val="1"/>
        <charset val="204"/>
      </rPr>
      <t>␣</t>
    </r>
    <r>
      <rPr>
        <i/>
        <sz val="10"/>
        <color theme="1"/>
        <rFont val="Times New Roman"/>
        <family val="1"/>
        <charset val="204"/>
      </rPr>
      <t>' (интервал) се въвежда ЕГН
съгласно лична карта.</t>
    </r>
  </si>
  <si>
    <r>
      <t>Само с цифри без използването на "</t>
    </r>
    <r>
      <rPr>
        <sz val="10"/>
        <color theme="1"/>
        <rFont val="Times New Roman"/>
        <family val="1"/>
        <charset val="204"/>
      </rPr>
      <t>␣</t>
    </r>
    <r>
      <rPr>
        <i/>
        <sz val="10"/>
        <color theme="1"/>
        <rFont val="Times New Roman"/>
        <family val="1"/>
        <charset val="204"/>
      </rPr>
      <t>' (интервал) се въвежда номера на личната карта.</t>
    </r>
  </si>
  <si>
    <t>Въвежда се датата до която е валидна личната карата във формат : дд.мм.гггг</t>
  </si>
  <si>
    <t>Въвежда се издателя на личната карта</t>
  </si>
  <si>
    <t>Въвежда се името на обслужващата банка</t>
  </si>
  <si>
    <r>
      <t>Без използването на "</t>
    </r>
    <r>
      <rPr>
        <sz val="10"/>
        <color theme="1"/>
        <rFont val="Times New Roman"/>
        <family val="1"/>
        <charset val="204"/>
      </rPr>
      <t>␣</t>
    </r>
    <r>
      <rPr>
        <i/>
        <sz val="10"/>
        <color theme="1"/>
        <rFont val="Times New Roman"/>
        <family val="1"/>
        <charset val="204"/>
      </rPr>
      <t>' (интервал) се въвежда IBAN на банковата
сметка, по която желаете да се преведе безвъзмездната финансова помощ
по проекта.</t>
    </r>
  </si>
  <si>
    <r>
      <t>Без използването на "</t>
    </r>
    <r>
      <rPr>
        <sz val="10"/>
        <color theme="1"/>
        <rFont val="Times New Roman"/>
        <family val="1"/>
        <charset val="204"/>
      </rPr>
      <t>␣</t>
    </r>
    <r>
      <rPr>
        <i/>
        <sz val="10"/>
        <color theme="1"/>
        <rFont val="Times New Roman"/>
        <family val="1"/>
        <charset val="204"/>
      </rPr>
      <t>' (интервал) се въвежда BIC кода на
обслужващата банка.</t>
    </r>
  </si>
  <si>
    <t>Въвежда се адреса на обслужващата банка.</t>
  </si>
  <si>
    <t>В полето се въвежда името на населеното място по седалище на
управление. Пощенският код се въвежда само с цифри без използването на интервал.</t>
  </si>
  <si>
    <t>Въвежда се електронния адрес за кореспонденция.</t>
  </si>
  <si>
    <t>Въвеждат се трите имена по лична карта на упълномощения.</t>
  </si>
  <si>
    <t>Въвежда се номера на пълномощното и данни за нотариалната заверка за кандидати различни от общини. За кандидати общини  се въвежда заповед на кмета, №/дата.</t>
  </si>
  <si>
    <t>Въвежда се кратко описание на предвидените инвестиции по проекта.</t>
  </si>
  <si>
    <t>Въвежда се кратко описание на предвидените инвестиции по видове.</t>
  </si>
  <si>
    <t>Въвежда се номера на обявата за прием.</t>
  </si>
  <si>
    <t>Въвежда се датата на обявата за прием.</t>
  </si>
  <si>
    <t>Въвежда се периода на прием - времеви интервал.</t>
  </si>
  <si>
    <t>Посочва се размера на разходите за които се кандидатства - в лева.</t>
  </si>
  <si>
    <t>Въвежда се % (процента) заявено финансово подпомагане.</t>
  </si>
  <si>
    <t>В случай на междинно плащане, изберете от падащото меню отговор "ДА"</t>
  </si>
  <si>
    <t>Описва се етапа на завършеност на заявените за междинно плащане дейности.</t>
  </si>
  <si>
    <t>Записва се стойноста на междинното плащане.</t>
  </si>
  <si>
    <t>ДЕКЛАРАТИВНА ЧАСТ</t>
  </si>
  <si>
    <t>От падащото меню се избира дали проекта ще генерира или няма да
генерира нетни приходи</t>
  </si>
  <si>
    <t>Въвеждане на допълнителна информация във Форма за наблюдение и оценка</t>
  </si>
  <si>
    <t>Описва се информация за заетоста която ще се създаде по време на изпълнение на прокета.</t>
  </si>
  <si>
    <t>Описва се информация за внедрените нови продукти/процеси/технологии с изпълнение на прокета.</t>
  </si>
  <si>
    <t>Записва се броя на жителите, които ще ползват подобрените услуги/инфраструктура.</t>
  </si>
  <si>
    <t>2.2. Общ размер на разходите по проекта:</t>
  </si>
  <si>
    <t xml:space="preserve">2.3. Максимален размер на безвъзмездната финансова помощ в процентно съотношение, спрямо допустимите за подпомагане разходи.
</t>
  </si>
  <si>
    <t xml:space="preserve">Общ размер на безвъзмездната финансовата помощ: </t>
  </si>
  <si>
    <t>Изграждане, реконструкция, ремонт, оборудване и/или обзавеждане на социална инфраструктура за предоставяне на услуги, които не са част от процеса на деинституционализация на деца и възрастни, включително транспортни средства</t>
  </si>
  <si>
    <t>Реконструкция, ремонт, оборудване и/или обзавеждане на общинска образователна инфраструктура с местно значение в селските райони</t>
  </si>
  <si>
    <t>Проектът предвижда допълнителни съоръжения за хора с увреждания, извън законово изискуемите съгласно вида на строежа</t>
  </si>
  <si>
    <t>Над-общинско въздействие на проекта – подобрените основни услуги и териториалното въздействие на проекта включват цялата територия на МИГ</t>
  </si>
  <si>
    <t>Проектът включва обект, който обслужва повече от едно населено място</t>
  </si>
  <si>
    <t>Проектът се реализира в населени места или територии извън общинския център</t>
  </si>
  <si>
    <t>Проектът включва подобряване на инфраструктура за социална или културна дейност</t>
  </si>
  <si>
    <t>Проектът надгражда друг вече реализиран проект</t>
  </si>
  <si>
    <t>Проектът създава нови работни места при изпълнение на допустимите дейности*</t>
  </si>
  <si>
    <t>Оценки</t>
  </si>
  <si>
    <t xml:space="preserve">Не съм получавал/а публична финансова помощ от Европейските структурни и инвестиционни фондове или чрез други инструменти на Европейския съюз в съответствие с чл. 65, параграф 11 от Регламент (ЕС) № 1303/2013, както и други публични средства за разходите, за които кандидатствам за финансиране за дейностите, посочени в Раздел 14 „Категории разходи, допустими за финансиране“ от Настоящите условия за кандидатстване   за същия обект/и </t>
  </si>
  <si>
    <t>Нямам изискуеми и ликвидни задължения към ДФ "Земеделие"</t>
  </si>
  <si>
    <t>Известно ми е, че нося наказателна отговорност по чл. 313 или 248а от Наказателния кодекс за представяне на неверни сведения</t>
  </si>
  <si>
    <t>Информиран съм, че ще бъдат публикувани данни в съответствие с разпоредбите на чл. 111 от Регламент (ЕО) № 1306/2013 на Европейския парламент и на Съвета от 17.12.2013 г. относно финансирането, управлението и мониторинга на Общата селскостопанска политика и за отмяна на регламенти (ЕИО) № 352/78, (ЕО) № 165/94, (ЕО) № 814/2000, (ЕО) № 1290/2005 и (ЕО) № 485/2008 на Съвета, както и че те могат да бъдат обработени от одитиращи и разследващи органи на Съюза и на държавите членки с цел защита на финансовите интереси на Съюза</t>
  </si>
  <si>
    <t>Съгласен/а съм данните от статистическите изследвания, необходими за кандидатстване, оценка, изпълнение, мониторинг, измерване и отчитане на резултатите от изпълнението и контрола по изпълнението на ПРСР 2014 - 2020 г. за периода до приключване на програмата, да бъдат предоставяни от Националния статистически институт на Управляващия орган на програмата, както и разпространявани/публикувани в докладите за изпълнение на програмата</t>
  </si>
  <si>
    <t>Представените от мен документи към Формуляра за кандидатстване в електронен вариант са идентични със съхраняваните при мен документи на хартиен носител.</t>
  </si>
  <si>
    <t>Не е приложимо</t>
  </si>
  <si>
    <t>Опции</t>
  </si>
  <si>
    <t xml:space="preserve">Инвестициите по проекта се изпълняват в едно или повече населени места, разположени на територията на общината, с общо население над 1000 души - отчита се броят на населението само на населеното място/населените места, в които ще се извършват дейностите по проекта  </t>
  </si>
  <si>
    <t xml:space="preserve">Инвестициите по проекта се изпълняват в едно или повече населени места, разположени на територията на общината, с общо население между 200 и 999 души - отчита се броят на населението само на населеното място/населените места, в които ще се извършват дейностите по проекта  </t>
  </si>
  <si>
    <t xml:space="preserve">Инвестициите по проекта се изпълняват в едно или повече населени места, разположени на територията на общината, с общо население до 199 души - отчита се броят на населението само на населеното място/населените места, в които ще се извършват дейностите по проекта  </t>
  </si>
  <si>
    <t>Дейностите по проекта ще се извършват изцяло извън строителните граници гр.  Гоце Делчев, гр. Хаджидимово и с. Гърмен.</t>
  </si>
  <si>
    <t>Част от дейностите по проекта ще се извършват  извън строителните граници гр. Гоце Делчев, гр. Хаджидимово и с. Гърмен.</t>
  </si>
  <si>
    <t>Максимален брой точки</t>
  </si>
  <si>
    <t>Заявен брой точки:</t>
  </si>
  <si>
    <t>F73</t>
  </si>
  <si>
    <t>F74</t>
  </si>
  <si>
    <t>F75</t>
  </si>
  <si>
    <t>F76</t>
  </si>
  <si>
    <t>F77</t>
  </si>
  <si>
    <t>F78</t>
  </si>
  <si>
    <t>F79</t>
  </si>
  <si>
    <t>F80</t>
  </si>
  <si>
    <t>F81</t>
  </si>
  <si>
    <t>F82</t>
  </si>
  <si>
    <t>F83</t>
  </si>
  <si>
    <t>F84</t>
  </si>
  <si>
    <t>F85</t>
  </si>
  <si>
    <t>Реконструкция и/или ремонт на общински сгради, в които се предоставят обществени услуги, с цел подобряване на тяхната енергийна ефективност</t>
  </si>
  <si>
    <t>Пътища, Улици и тротоари, съоръженията и принадлежности към тях</t>
  </si>
  <si>
    <t>Площи за широко обществено ползване, предназначени за трайно задоволяване на обществените потребности от общинско значение</t>
  </si>
  <si>
    <t>Спортна инфраструктура</t>
  </si>
  <si>
    <t xml:space="preserve">Обекти, свързани с културния живот, включително мобилни </t>
  </si>
  <si>
    <t>Изграждане/ново строителство, км.</t>
  </si>
  <si>
    <t>Вид принадлежности (моля, опишете, ако е приложимо)</t>
  </si>
  <si>
    <t>Изграждане, кв.м.</t>
  </si>
  <si>
    <t xml:space="preserve">Обновяване, кв.м.
</t>
  </si>
  <si>
    <t>Вид на площите (моля, опишете)</t>
  </si>
  <si>
    <t>Оборудване и/или обзавеждане (моля, отбележете с "Да" или "Не")</t>
  </si>
  <si>
    <t>Вид на обществените услуги (моля, опишете вида на предоставяните в сградата услуги)</t>
  </si>
  <si>
    <t>Изграждане/ново строителство, бр.</t>
  </si>
  <si>
    <t>Реконструкция/ремонт, бр.</t>
  </si>
  <si>
    <t>Вид на спортната инфраструктура 
(моля, опишете)</t>
  </si>
  <si>
    <t>Изграждане
/ново строителство, бр.</t>
  </si>
  <si>
    <t>Реконструкция/ремонт/реставрация, бр.</t>
  </si>
  <si>
    <t>Вид на обектите, свързани с културния живот, 
дейности по вертикалната планировка и подобряване на прилежащите пространства
(моля, опишете)</t>
  </si>
  <si>
    <t>Оборудване и/или обзавеждане
(моля, отбележете с "Да" или "Не")</t>
  </si>
  <si>
    <t>Реконструкция/ рехабилитация, км</t>
  </si>
  <si>
    <t>Неприложимо</t>
  </si>
  <si>
    <t>Вид на спорната инфраструктура (моля, опишете)
Оборудване и/или обзавеждане
(моля, опишете, ако е приложимо)</t>
  </si>
  <si>
    <t>Вид на обектите, свързани с дейности по вертикална планировка и подобряване на прилежащите пространства (моля, опишете)
Оборудване и/или обзавеждане/мобилни обекти
(моля, опишете, ако е приложимо)</t>
  </si>
  <si>
    <t>Според вида на избраната инвестиция, ще се сменят съответните колони, в които следва да попълните релевантната информация за проектното предложение.</t>
  </si>
  <si>
    <t>Показател за изпълнение/ резултат</t>
  </si>
  <si>
    <t>Показатели за изпълнение/резултат по проекта:</t>
  </si>
  <si>
    <t>Размер на публичната помощ от ЕЗФРС, лв.</t>
  </si>
  <si>
    <t>Дял от населението на територията, което се ползва от подобрената среда, %</t>
  </si>
  <si>
    <t>Брой на население/жители, което се ползват от подобрените услуги/инфрастуктура  и обхвата на териториалното въздействие</t>
  </si>
  <si>
    <t>(Моля, изберете вярното твърдение от падащото меню. Ако сте отбелязали „Да“, моля, опишете реализираните проекти, които надгражда изпълнението на настоящия проект</t>
  </si>
  <si>
    <t>(Моля, изберете вярното твърдение от падащото меню. Ако сте отбелязали „Да“, моля, опишете предвидените в проекта допълнителни съоръжения за хора с увреждания, извън законово изискуемите съгласно вида на строежа</t>
  </si>
  <si>
    <t xml:space="preserve">Приложение № 1:
Към Условията за кандидатстване
</t>
  </si>
  <si>
    <t>Въвежда се наименованието на проектното предложение</t>
  </si>
  <si>
    <t xml:space="preserve">Наименование на проектното предложение </t>
  </si>
  <si>
    <t xml:space="preserve">Уникален регистрационен  номер (УРН) </t>
  </si>
  <si>
    <t>Попълва се от кандидати, които уникален регистрационен номер от Държавен фонд „Земеделие“</t>
  </si>
  <si>
    <t>Наименование на кандидата</t>
  </si>
  <si>
    <t>I. ОПИСАНИЕ НА КАНДИДАТА</t>
  </si>
  <si>
    <t>2. За кмета на общината и/или представляващия кандидата - ЮЛНЦ/Читалище:</t>
  </si>
  <si>
    <t>ЕГН:
ЛНЧ /Личен номер на чужденеца/:</t>
  </si>
  <si>
    <t xml:space="preserve">Само с цифри без използването на "␣' (интервал) се въвежда ЕГН
съгласно лична карта /ЛНЧ съгласно документи на чужденеца </t>
  </si>
  <si>
    <t>1. За общини/ЮЛНЦ/Читалища:</t>
  </si>
  <si>
    <t>Седалище/адрес на управление на кандидата:</t>
  </si>
  <si>
    <t>Адрес за корпонденция:</t>
  </si>
  <si>
    <t>В полето се въвежда името на населеното място на адреса за корпонденция. Пощенският код се въвежда само с цифри без използването на интервал.</t>
  </si>
  <si>
    <t>Телефон:</t>
  </si>
  <si>
    <t>Въвежда се телефон</t>
  </si>
  <si>
    <t xml:space="preserve">ЕГН:
</t>
  </si>
  <si>
    <r>
      <t xml:space="preserve">II. ОПИСАНИЕ НА ПРОЕКТНОТО ПРЕДЛОЖЕНИЕ </t>
    </r>
    <r>
      <rPr>
        <b/>
        <i/>
        <sz val="10"/>
        <color theme="1"/>
        <rFont val="Times New Roman"/>
        <family val="1"/>
        <charset val="204"/>
      </rPr>
      <t>(Подробно описание на проектното предложение се извършва във формуляра за кандидатстване)</t>
    </r>
  </si>
  <si>
    <r>
      <t>Дейност 1</t>
    </r>
    <r>
      <rPr>
        <sz val="11"/>
        <color theme="1"/>
        <rFont val="Times New Roman"/>
        <family val="1"/>
        <charset val="204"/>
      </rPr>
      <t xml:space="preserve"> „Строителство, реконструкция и/или рехабилитация на нови и съществуващи общински пътища, улици и тротоари, и съоръженията и принадлежностите към тях“;</t>
    </r>
  </si>
  <si>
    <r>
      <t>Дейност 2</t>
    </r>
    <r>
      <rPr>
        <sz val="11"/>
        <color theme="1"/>
        <rFont val="Times New Roman"/>
        <family val="1"/>
        <charset val="204"/>
      </rPr>
      <t xml:space="preserve"> „Изграждане и/или обновяване на площи за широко обществено ползване, предназначени за трайно задоволяване на обществените потребности от общинско значение“;</t>
    </r>
  </si>
  <si>
    <r>
      <t>Дейност 3</t>
    </r>
    <r>
      <rPr>
        <sz val="11"/>
        <color theme="1"/>
        <rFont val="Times New Roman"/>
        <family val="1"/>
        <charset val="204"/>
      </rPr>
      <t xml:space="preserve">  „Изграждане, реконструкция, ремонт, оборудване и/или обзавеждане на социална инфраструктура за предоставяне на услуги, които не са част от процеса на деинституционализация на деца и възрастни, включително транспортни средства“;</t>
    </r>
  </si>
  <si>
    <r>
      <t>Дейност 4</t>
    </r>
    <r>
      <rPr>
        <sz val="11"/>
        <color theme="1"/>
        <rFont val="Times New Roman"/>
        <family val="1"/>
        <charset val="204"/>
      </rPr>
      <t xml:space="preserve"> „Реконструкция и/или ремонт на общински сгради, в които се предоставят обществени услуги, с цел подобряване на тяхната енергийна ефективност;</t>
    </r>
  </si>
  <si>
    <r>
      <t>Дейност 5</t>
    </r>
    <r>
      <rPr>
        <sz val="11"/>
        <color theme="1"/>
        <rFont val="Times New Roman"/>
        <family val="1"/>
        <charset val="204"/>
      </rPr>
      <t xml:space="preserve"> „Изграждане, реконструкция, ремонт, оборудване и/или обзавеждане на спортна инфраструктура“;</t>
    </r>
  </si>
  <si>
    <r>
      <t xml:space="preserve">Дейност 7 </t>
    </r>
    <r>
      <rPr>
        <sz val="11"/>
        <color theme="1"/>
        <rFont val="Times New Roman"/>
        <family val="1"/>
        <charset val="204"/>
      </rPr>
      <t>„Реконструкция, ремонт, оборудване и/или обзавеждане на общинска образователна инфраструктура с местно значение в селските райони“, която включва основно или средно училище, или детска градина,  финансирани чрез бюджета на общината;</t>
    </r>
  </si>
  <si>
    <r>
      <rPr>
        <b/>
        <sz val="11"/>
        <color theme="1"/>
        <rFont val="Times New Roman"/>
        <family val="1"/>
        <charset val="204"/>
      </rPr>
      <t>Дейност 6</t>
    </r>
    <r>
      <rPr>
        <sz val="11"/>
        <color theme="1"/>
        <rFont val="Times New Roman"/>
        <family val="1"/>
        <charset val="204"/>
      </rPr>
      <t xml:space="preserve"> „Изграждане, реконструкция, ремонт, реставрация, закупуване на оборудване и/или обзавеждане на обекти, свързани с културния живот, включително мобилни такива, включително и дейности по вертикалната планировка и подобряване на прилежащите пространства“;</t>
    </r>
  </si>
  <si>
    <t>Изберете от падащо меню дейността от 1 до 7, за която кандидатствате</t>
  </si>
  <si>
    <t>Други:
(следва да се посочи и място на извършване на инвестицията (област, община, УПИ, имот, парцел, отдел, подотдел и др.);</t>
  </si>
  <si>
    <t>2.1. Кандидатствам по обявена процедура за прием на проектни предложения</t>
  </si>
  <si>
    <t>Проектът създава 3 и повече нови работни места при изпълнение на допустимите дейности</t>
  </si>
  <si>
    <t>Проектът създава 2 нови работни места при изпълнение на допустимите дейности</t>
  </si>
  <si>
    <t>Проектът създава 1 нови работно място при изпълнение на допустимите дейности</t>
  </si>
  <si>
    <t>Предварителните разходи по т. 7 и 8 от Раздел 14.1 „Допустими разходи“ от Условията за кандидатстване, направени преди сключване на административния договор, са осъществени при спазване на Закона за обществени поръчки (само за кандидати, които се явяват възложители по чл. 5 и 6 от Закона за обществените поръчки).</t>
  </si>
  <si>
    <t>За срок от пет години от получаване на окончателното плащане по договора за предоставяне на финансова помощ, а в случаите на минимална помощ в срок до десет години от датата на сключване на договора за предоставяне на финансова помощ - се задължавам да:</t>
  </si>
  <si>
    <r>
      <t xml:space="preserve">III. Заявено изпълнение на критериите за подбор 
</t>
    </r>
    <r>
      <rPr>
        <i/>
        <sz val="12"/>
        <color theme="1"/>
        <rFont val="Times New Roman"/>
        <family val="1"/>
        <charset val="204"/>
      </rPr>
      <t>- Кандидатът отбелязва/посочва в колона „Кандидатствам за“ кое минимално изискване от съответния критерий изпълнява.</t>
    </r>
  </si>
  <si>
    <t>IV.   ДЕКЛАРАЦИИ</t>
  </si>
  <si>
    <t>V. Форма за наблюдение и оценка</t>
  </si>
  <si>
    <t>В случай, че проектът надгражда друг изпълнен от кандидата инфраструктурен проект, независимо от източника на финансиране на проектните дейности, кандидадът получава точки по критерия. За целта в  част V. Форма за наблюдение и оценка от настоящият формуляр кандидатът представя обосновка на зоявения брой точки по критерия.</t>
  </si>
  <si>
    <t>Юридически статус на канидата</t>
  </si>
  <si>
    <t>ЮЛНЦ</t>
  </si>
  <si>
    <t>Читалище</t>
  </si>
  <si>
    <t>F86</t>
  </si>
  <si>
    <t>F87</t>
  </si>
  <si>
    <t>F88</t>
  </si>
  <si>
    <t>Изберете от падащото меню юридическия си статус</t>
  </si>
  <si>
    <t>Записва се броя на жителите, които ще ползват подобрените услуги/инфраструктура разделен на общия брой жители в общината. Изразен в проценти (х100)</t>
  </si>
  <si>
    <t>Осигурявам достъп на територията на обекта, предмен на подпомагане за извършване на контролни дейности на упълномощените за това лица и да показвам необходимите документи за този контрол</t>
  </si>
  <si>
    <t>Поддържам съответствие с условията, станали основание за избора ми пред други кандидати</t>
  </si>
  <si>
    <t xml:space="preserve">Отбелязва се чрез избиране на отговор от падащото меню. Отговор "ДА" се избира в случаите на изпълнените на условията по съответния критерий. В случай, че няма съответствие с дадения критерий се избрара "Не е приложимо" от падащото меню за всеки критерий. </t>
  </si>
  <si>
    <t>Закупуване на нови транспортни средства, оборудване и/или обзавеждане за:</t>
  </si>
  <si>
    <t>Попълва се след разпечатване на екземпляра, преди сканиране.</t>
  </si>
  <si>
    <t>Описва се информация зинформация за заетоста която ще се създаде след изпълнение на прокета, като е посочил длъжностите (вкл. код на професията), на които ще бъдат назначен наетите лица и мястото на работа, средносписъчен брой на персонала за предходните три финансови години към датата на подаване на проектното предложение или за последния отчетен период за предприятия, създадени през текущата стопанска година, който ще се поодръжа за мониторнговия 5 годишен период.</t>
  </si>
  <si>
    <t>За всяко новосъздадено работно място след изпълнение на инвестициите по проекта, което ще бъде запазено за периода на мониторинг и в съответствие с изискванията, посочени в Условията за кандидатстване, Раздел 22. Критерии и методика за оценка на проектните предложения:</t>
  </si>
  <si>
    <t>Запознат/а съм с правилата за отпускане на финансова помощ по Програма за развитие на селските райони за периода 2014-2020 г. и Условията за кандитстване и изпълнение на проекти по  настоящата процедура</t>
  </si>
  <si>
    <t>Дейност 1 „Строителство, реконструкция и/или рехабилитация на нови и съществуващи общински пътища, улици и тротоари, и съоръженията и принадлежностите към тях“;</t>
  </si>
  <si>
    <t>За срок от пет/три години от получаване на окончателното плащане по договора за предоставяне на безвъзмездна финансова помощ се задължавам да:</t>
  </si>
  <si>
    <t>Приоритизиране на проекти по дата на подаване проектното предложение в ИСУН</t>
  </si>
  <si>
    <t>Приоритизирането ще се прилага само в случай, че саче две или повече проектни предложения имат еднакъв общ брой точки по критериите за оценка и не е наличен финансов ресурс за финансирането им. Тези проекти ще бъдат допълнително приоритизирани/класирани по дата на постъпване в ИСУН</t>
  </si>
  <si>
    <t>Проектът съдържа мерки за повишаване на енергийната ефективност</t>
  </si>
  <si>
    <t>Проектът предвижда допълнителни съоръжения за хора с увреждания, извън законоизускуемите съгласно вида на строежа</t>
  </si>
  <si>
    <t>Проектът награжда друг, вече реализиран проект</t>
  </si>
  <si>
    <t>Кандидадът е юридическо лице с нестопанска цел или читалище</t>
  </si>
  <si>
    <t>.</t>
  </si>
  <si>
    <t xml:space="preserve">Приоритизирането ще се прилага само в случай, че че две или повече проектни предложения имат еднакъв общ брой точки по критериите за оценка и не е наличен финансов ресурс за финансирането им. </t>
  </si>
  <si>
    <t>Проектът включва обект за подобряване на инфраструктурата за социална и културна дейност, или за обществена дейност</t>
  </si>
  <si>
    <t>Проектът ще създаде работни места при изпълнение на допустимите дейности/ще бъде наемана местна работна ръка</t>
  </si>
  <si>
    <t>Въздействие върху населението</t>
  </si>
  <si>
    <t>Процедура чрез подбор на проектни предложения с няколко срока за кандидатстване
BG06RDNP001-19.057  - МИГ – ЛОМ, Мярка 4-7.2 „Инвестиции в създаването, подобряването или разширяването на всички видове малка по мащаби инфраструктура“</t>
  </si>
  <si>
    <t>ТЕХНИЧЕСКА И ФИНАНСОВА ОЦЕНКА НА ПРОЕКТНО ПРЕДЛОЖЕНИЕ ПО ПРОЦЕДУРА 
BG06RDNP001-19.057 -  МИГ – ЛОМ , МЯРКА 4-7.2 „ИНВЕСТИЦИИ В СЪЗДАВАНЕТО, ПОДОБРЯВАНЕТО ИЛИ РАЗШИРЯВАНЕТО НА ВСИЧКИ ВИДОВЕ МАЛКА ПО МАЩАБИ ИНФРАСТРУКТУРА“ ОТ СТРАТЕГИЯТА ЗА ВОМР НА МИГ-ЛОМ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</si>
</sst>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лв.&quot;_-;\-* #,##0.00\ &quot;лв.&quot;_-;_-* &quot;-&quot;??\ &quot;лв.&quot;_-;_-@_-"/>
    <numFmt numFmtId="43" formatCode="_-* #,##0.00\ _л_в_._-;\-* #,##0.00\ _л_в_._-;_-* &quot;-&quot;??\ _л_в_._-;_-@_-"/>
    <numFmt numFmtId="164" formatCode="_-* #,##0.00\ &quot;лв&quot;_-;\-* #,##0.00\ &quot;лв&quot;_-;_-* &quot;-&quot;??\ &quot;лв&quot;_-;_-@_-"/>
    <numFmt numFmtId="165" formatCode="000000000"/>
    <numFmt numFmtId="166" formatCode="_-* #,##0.00\ [$лв.-402]_-;\-* #,##0.00\ [$лв.-402]_-;_-* &quot;-&quot;??\ [$лв.-402]_-;_-@_-"/>
    <numFmt numFmtId="167" formatCode="_-* #,##0\ _л_в_._-;\-* #,##0\ _л_в_._-;_-* &quot;-&quot;??\ _л_в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Times New Roman"/>
      <family val="1"/>
      <charset val="204"/>
    </font>
    <font>
      <sz val="11"/>
      <color theme="1"/>
      <name val="Times New Roman"/>
      <family val="1"/>
      <charset val="204"/>
    </font>
    <font>
      <i/>
      <sz val="11"/>
      <color theme="1"/>
      <name val="Times New Roman"/>
      <family val="1"/>
      <charset val="204"/>
    </font>
    <font>
      <sz val="11"/>
      <color rgb="FF000000"/>
      <name val="Times New Roman"/>
      <family val="1"/>
      <charset val="204"/>
    </font>
    <font>
      <b/>
      <i/>
      <sz val="11"/>
      <color theme="1"/>
      <name val="Times New Roman"/>
      <family val="1"/>
      <charset val="204"/>
    </font>
    <font>
      <b/>
      <sz val="10"/>
      <color theme="1"/>
      <name val="Times New Roman"/>
      <family val="1"/>
      <charset val="204"/>
    </font>
    <font>
      <sz val="10"/>
      <name val="Arial"/>
      <family val="2"/>
      <charset val="204"/>
    </font>
    <font>
      <b/>
      <sz val="12"/>
      <color indexed="8"/>
      <name val="Times New Roman"/>
      <family val="1"/>
      <charset val="204"/>
    </font>
    <font>
      <b/>
      <sz val="12"/>
      <color theme="1"/>
      <name val="Times New Roman"/>
      <family val="1"/>
      <charset val="204"/>
    </font>
    <font>
      <sz val="12"/>
      <color indexed="8"/>
      <name val="Times New Roman"/>
      <family val="1"/>
      <charset val="204"/>
    </font>
    <font>
      <sz val="12"/>
      <color theme="1"/>
      <name val="Times New Roman"/>
      <family val="1"/>
      <charset val="204"/>
    </font>
    <font>
      <sz val="12"/>
      <name val="Times New Roman"/>
      <family val="1"/>
      <charset val="204"/>
    </font>
    <font>
      <i/>
      <sz val="12"/>
      <color theme="1"/>
      <name val="Times New Roman"/>
      <family val="1"/>
      <charset val="204"/>
    </font>
    <font>
      <sz val="11"/>
      <name val="Times New Roman"/>
      <family val="1"/>
      <charset val="204"/>
    </font>
    <font>
      <b/>
      <i/>
      <sz val="10"/>
      <color theme="1"/>
      <name val="Times New Roman"/>
      <family val="1"/>
      <charset val="204"/>
    </font>
    <font>
      <sz val="11"/>
      <color theme="1"/>
      <name val="Calibri"/>
      <family val="2"/>
      <scheme val="minor"/>
    </font>
    <font>
      <b/>
      <sz val="10"/>
      <name val="Times New Roman"/>
      <family val="1"/>
      <charset val="204"/>
    </font>
    <font>
      <sz val="10"/>
      <name val="Times New Roman"/>
      <family val="1"/>
      <charset val="204"/>
    </font>
    <font>
      <sz val="10"/>
      <color theme="1"/>
      <name val="Times New Roman"/>
      <family val="1"/>
      <charset val="204"/>
    </font>
    <font>
      <i/>
      <sz val="10"/>
      <color theme="1"/>
      <name val="Times New Roman"/>
      <family val="1"/>
      <charset val="204"/>
    </font>
    <font>
      <b/>
      <sz val="12"/>
      <name val="Times New Roman"/>
      <family val="1"/>
      <charset val="204"/>
    </font>
    <font>
      <sz val="11"/>
      <color rgb="FF006100"/>
      <name val="Calibri"/>
      <family val="2"/>
      <charset val="204"/>
      <scheme val="minor"/>
    </font>
    <font>
      <sz val="11"/>
      <color rgb="FF9C6500"/>
      <name val="Calibri"/>
      <family val="2"/>
      <charset val="204"/>
      <scheme val="minor"/>
    </font>
    <font>
      <b/>
      <sz val="11"/>
      <color rgb="FFFA7D00"/>
      <name val="Calibri"/>
      <family val="2"/>
      <charset val="204"/>
      <scheme val="minor"/>
    </font>
    <font>
      <sz val="11"/>
      <color indexed="8"/>
      <name val="Times New Roman"/>
      <family val="1"/>
      <charset val="204"/>
    </font>
    <font>
      <b/>
      <i/>
      <sz val="12"/>
      <color indexed="8"/>
      <name val="Times New Roman"/>
      <family val="1"/>
      <charset val="204"/>
    </font>
    <font>
      <b/>
      <sz val="10"/>
      <color indexed="8"/>
      <name val="Times New Roman"/>
      <family val="1"/>
      <charset val="204"/>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2"/>
        <bgColor indexed="64"/>
      </patternFill>
    </fill>
    <fill>
      <patternFill patternType="solid">
        <fgColor rgb="FFC6EFCE"/>
      </patternFill>
    </fill>
    <fill>
      <patternFill patternType="solid">
        <fgColor rgb="FFFFEB9C"/>
      </patternFill>
    </fill>
    <fill>
      <patternFill patternType="solid">
        <fgColor rgb="FFF2F2F2"/>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style="thin">
        <color rgb="FF7F7F7F"/>
      </left>
      <right style="thin">
        <color rgb="FF7F7F7F"/>
      </right>
      <top style="thin">
        <color rgb="FF7F7F7F"/>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10">
    <xf numFmtId="0" fontId="0" fillId="0" borderId="0"/>
    <xf numFmtId="164" fontId="10" fillId="0" borderId="0" applyFont="0" applyFill="0" applyBorder="0" applyAlignment="0" applyProtection="0"/>
    <xf numFmtId="0" fontId="3" fillId="0" borderId="0"/>
    <xf numFmtId="9" fontId="3" fillId="0" borderId="0" applyFont="0" applyFill="0" applyBorder="0" applyAlignment="0" applyProtection="0"/>
    <xf numFmtId="44" fontId="19" fillId="0" borderId="0" applyFont="0" applyFill="0" applyBorder="0" applyAlignment="0" applyProtection="0"/>
    <xf numFmtId="9" fontId="19" fillId="0" borderId="0" applyFont="0" applyFill="0" applyBorder="0" applyAlignment="0" applyProtection="0"/>
    <xf numFmtId="43" fontId="19" fillId="0" borderId="0" applyFont="0" applyFill="0" applyBorder="0" applyAlignment="0" applyProtection="0"/>
    <xf numFmtId="0" fontId="25" fillId="8" borderId="0" applyNumberFormat="0" applyBorder="0" applyAlignment="0" applyProtection="0"/>
    <xf numFmtId="0" fontId="26" fillId="9" borderId="0" applyNumberFormat="0" applyBorder="0" applyAlignment="0" applyProtection="0"/>
    <xf numFmtId="0" fontId="27" fillId="10" borderId="16" applyNumberFormat="0" applyAlignment="0" applyProtection="0"/>
  </cellStyleXfs>
  <cellXfs count="217">
    <xf numFmtId="0" fontId="0" fillId="0" borderId="0" xfId="0"/>
    <xf numFmtId="0" fontId="11" fillId="2" borderId="1" xfId="0" applyFont="1" applyFill="1" applyBorder="1" applyAlignment="1" applyProtection="1">
      <alignment vertical="center" wrapText="1"/>
    </xf>
    <xf numFmtId="0" fontId="12" fillId="2" borderId="1" xfId="0" applyFont="1" applyFill="1" applyBorder="1" applyAlignment="1" applyProtection="1">
      <alignment horizontal="center" vertical="center" wrapText="1"/>
    </xf>
    <xf numFmtId="49" fontId="13" fillId="3" borderId="1" xfId="0" applyNumberFormat="1" applyFont="1" applyFill="1" applyBorder="1" applyAlignment="1" applyProtection="1">
      <alignment horizontal="center" vertical="center" wrapText="1"/>
    </xf>
    <xf numFmtId="0" fontId="15" fillId="2" borderId="1" xfId="0" applyFont="1" applyFill="1" applyBorder="1" applyAlignment="1" applyProtection="1">
      <alignment vertical="center"/>
    </xf>
    <xf numFmtId="0" fontId="3" fillId="0" borderId="0" xfId="2"/>
    <xf numFmtId="0" fontId="3" fillId="0" borderId="0" xfId="2" quotePrefix="1"/>
    <xf numFmtId="0" fontId="3" fillId="0" borderId="0" xfId="2" applyFill="1"/>
    <xf numFmtId="0" fontId="11" fillId="2" borderId="1" xfId="0" applyFont="1" applyFill="1" applyBorder="1" applyAlignment="1" applyProtection="1">
      <alignment horizontal="center" vertical="center" wrapText="1"/>
    </xf>
    <xf numFmtId="0" fontId="3" fillId="0" borderId="0" xfId="2" applyFill="1" applyBorder="1"/>
    <xf numFmtId="0" fontId="2" fillId="0" borderId="0" xfId="2" applyFont="1" applyFill="1" applyBorder="1"/>
    <xf numFmtId="0" fontId="3" fillId="0" borderId="0" xfId="2" applyFill="1" applyBorder="1" applyAlignment="1">
      <alignment wrapText="1"/>
    </xf>
    <xf numFmtId="0" fontId="3" fillId="0" borderId="0" xfId="2" applyFill="1" applyBorder="1" applyProtection="1"/>
    <xf numFmtId="0" fontId="2" fillId="0" borderId="0" xfId="2" applyFont="1" applyFill="1" applyBorder="1" applyProtection="1"/>
    <xf numFmtId="14" fontId="3" fillId="0" borderId="0" xfId="2" applyNumberFormat="1" applyFill="1" applyBorder="1" applyAlignment="1">
      <alignment wrapText="1"/>
    </xf>
    <xf numFmtId="0" fontId="3" fillId="0" borderId="0" xfId="2" quotePrefix="1" applyFill="1" applyBorder="1"/>
    <xf numFmtId="0" fontId="3" fillId="0" borderId="0" xfId="2" quotePrefix="1" applyFill="1" applyBorder="1" applyAlignment="1">
      <alignment wrapText="1"/>
    </xf>
    <xf numFmtId="14" fontId="3" fillId="0" borderId="0" xfId="2" applyNumberFormat="1" applyFill="1" applyBorder="1" applyAlignment="1"/>
    <xf numFmtId="0" fontId="3" fillId="0" borderId="0" xfId="2" applyFill="1" applyBorder="1" applyAlignment="1"/>
    <xf numFmtId="0" fontId="14" fillId="0" borderId="0" xfId="0" applyFont="1" applyProtection="1"/>
    <xf numFmtId="0" fontId="14" fillId="6" borderId="0" xfId="0" applyFont="1" applyFill="1" applyProtection="1"/>
    <xf numFmtId="0" fontId="5" fillId="6" borderId="0" xfId="0" applyFont="1" applyFill="1" applyBorder="1" applyProtection="1"/>
    <xf numFmtId="0" fontId="5" fillId="6" borderId="0" xfId="0" applyFont="1" applyFill="1" applyProtection="1"/>
    <xf numFmtId="0" fontId="5" fillId="0" borderId="0" xfId="0" applyFont="1" applyProtection="1"/>
    <xf numFmtId="0" fontId="5" fillId="6" borderId="0" xfId="0" applyFont="1" applyFill="1" applyBorder="1" applyAlignment="1" applyProtection="1"/>
    <xf numFmtId="0" fontId="9" fillId="0" borderId="0" xfId="0" applyFont="1" applyFill="1" applyBorder="1" applyAlignment="1" applyProtection="1">
      <alignment vertical="center"/>
    </xf>
    <xf numFmtId="0" fontId="9" fillId="0" borderId="0" xfId="0" applyFont="1" applyFill="1" applyBorder="1" applyAlignment="1" applyProtection="1">
      <alignment horizontal="center" vertical="center"/>
    </xf>
    <xf numFmtId="0" fontId="11" fillId="2" borderId="1" xfId="0" applyFont="1" applyFill="1" applyBorder="1" applyAlignment="1" applyProtection="1">
      <alignment horizontal="center" vertical="center"/>
    </xf>
    <xf numFmtId="0" fontId="5" fillId="2" borderId="1"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5" fillId="0" borderId="1" xfId="0" applyFont="1" applyBorder="1" applyAlignment="1" applyProtection="1">
      <alignment horizontal="center" vertical="center" wrapText="1"/>
    </xf>
    <xf numFmtId="0" fontId="5" fillId="0" borderId="0" xfId="0" applyFont="1" applyAlignment="1" applyProtection="1"/>
    <xf numFmtId="0" fontId="5" fillId="0" borderId="1" xfId="0" applyFont="1" applyBorder="1" applyAlignment="1" applyProtection="1">
      <alignment vertical="top"/>
    </xf>
    <xf numFmtId="0" fontId="5" fillId="0" borderId="6" xfId="0" applyFont="1" applyBorder="1" applyAlignment="1" applyProtection="1">
      <alignment vertical="top"/>
    </xf>
    <xf numFmtId="0" fontId="5" fillId="6" borderId="0" xfId="0" applyFont="1" applyFill="1" applyAlignment="1" applyProtection="1"/>
    <xf numFmtId="0" fontId="4" fillId="2" borderId="1" xfId="0" applyFont="1" applyFill="1" applyBorder="1" applyAlignment="1" applyProtection="1">
      <alignment horizontal="center" wrapText="1"/>
    </xf>
    <xf numFmtId="0" fontId="5" fillId="2" borderId="1" xfId="0" applyFont="1" applyFill="1" applyBorder="1" applyAlignment="1" applyProtection="1">
      <alignment horizontal="left" vertical="top"/>
    </xf>
    <xf numFmtId="0" fontId="5" fillId="2" borderId="1" xfId="0" applyFont="1" applyFill="1" applyBorder="1" applyAlignment="1" applyProtection="1">
      <alignment horizontal="center" wrapText="1"/>
    </xf>
    <xf numFmtId="0" fontId="5" fillId="4"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7" fillId="0" borderId="1" xfId="0" applyFont="1" applyBorder="1" applyAlignment="1" applyProtection="1">
      <alignment horizontal="left" vertical="top"/>
      <protection locked="0"/>
    </xf>
    <xf numFmtId="0" fontId="6" fillId="4" borderId="1" xfId="0" applyFont="1" applyFill="1" applyBorder="1" applyAlignment="1" applyProtection="1">
      <alignment horizontal="center" vertical="center" wrapText="1"/>
      <protection locked="0"/>
    </xf>
    <xf numFmtId="0" fontId="1" fillId="0" borderId="0" xfId="2" applyFont="1" applyFill="1" applyBorder="1" applyProtection="1"/>
    <xf numFmtId="0" fontId="1" fillId="0" borderId="0" xfId="2" applyFont="1" applyFill="1" applyBorder="1"/>
    <xf numFmtId="0" fontId="23" fillId="0" borderId="0" xfId="0" applyFont="1" applyAlignment="1">
      <alignment wrapText="1"/>
    </xf>
    <xf numFmtId="0" fontId="18" fillId="7" borderId="1" xfId="0" applyFont="1" applyFill="1" applyBorder="1" applyAlignment="1">
      <alignment horizontal="center" vertical="center" wrapText="1"/>
    </xf>
    <xf numFmtId="0" fontId="23" fillId="7" borderId="0" xfId="0" applyFont="1" applyFill="1" applyBorder="1" applyAlignment="1">
      <alignment wrapText="1"/>
    </xf>
    <xf numFmtId="0" fontId="23" fillId="7" borderId="1" xfId="0" applyFont="1" applyFill="1" applyBorder="1" applyAlignment="1">
      <alignment wrapText="1"/>
    </xf>
    <xf numFmtId="0" fontId="23" fillId="7" borderId="0" xfId="0" applyFont="1" applyFill="1" applyAlignment="1">
      <alignment wrapText="1"/>
    </xf>
    <xf numFmtId="0" fontId="23" fillId="7" borderId="1" xfId="0" applyFont="1" applyFill="1" applyBorder="1" applyAlignment="1">
      <alignment horizontal="left" vertical="center" wrapText="1"/>
    </xf>
    <xf numFmtId="0" fontId="23" fillId="7" borderId="1" xfId="0" applyFont="1" applyFill="1" applyBorder="1" applyAlignment="1">
      <alignment horizontal="left" vertical="top" wrapText="1"/>
    </xf>
    <xf numFmtId="0" fontId="23" fillId="7" borderId="1" xfId="0" applyFont="1" applyFill="1" applyBorder="1" applyAlignment="1">
      <alignment horizontal="center" vertical="center" wrapText="1"/>
    </xf>
    <xf numFmtId="0" fontId="6" fillId="7" borderId="0" xfId="0" applyFont="1" applyFill="1" applyAlignment="1">
      <alignment wrapText="1"/>
    </xf>
    <xf numFmtId="0" fontId="11" fillId="2" borderId="1" xfId="0" applyFont="1" applyFill="1" applyBorder="1" applyAlignment="1" applyProtection="1">
      <alignment horizontal="center" vertical="center" wrapText="1"/>
    </xf>
    <xf numFmtId="0" fontId="23" fillId="7" borderId="6" xfId="0" applyFont="1" applyFill="1" applyBorder="1" applyAlignment="1">
      <alignment horizontal="left" vertical="center" wrapText="1"/>
    </xf>
    <xf numFmtId="0" fontId="23" fillId="7" borderId="9" xfId="0" applyFont="1" applyFill="1" applyBorder="1" applyAlignment="1">
      <alignment horizontal="left" vertical="center" wrapText="1"/>
    </xf>
    <xf numFmtId="0" fontId="4" fillId="2" borderId="1" xfId="0" applyFont="1" applyFill="1" applyBorder="1" applyAlignment="1" applyProtection="1">
      <alignment vertical="center" wrapText="1"/>
    </xf>
    <xf numFmtId="0" fontId="7" fillId="0" borderId="1" xfId="0" applyFont="1" applyBorder="1" applyAlignment="1" applyProtection="1">
      <alignment vertical="top" wrapText="1"/>
    </xf>
    <xf numFmtId="0" fontId="11" fillId="0" borderId="1" xfId="0" applyFont="1" applyFill="1" applyBorder="1" applyAlignment="1" applyProtection="1">
      <alignment horizontal="center" vertical="center" wrapText="1"/>
    </xf>
    <xf numFmtId="0" fontId="5" fillId="0" borderId="1" xfId="0" applyFont="1" applyFill="1" applyBorder="1" applyAlignment="1" applyProtection="1">
      <alignment horizontal="center" vertical="center" wrapText="1"/>
    </xf>
    <xf numFmtId="0" fontId="23" fillId="7" borderId="0" xfId="0" applyFont="1" applyFill="1" applyBorder="1" applyAlignment="1">
      <alignment horizontal="left" vertical="center" wrapText="1"/>
    </xf>
    <xf numFmtId="0" fontId="11" fillId="2" borderId="4" xfId="0" applyFont="1" applyFill="1" applyBorder="1" applyAlignment="1" applyProtection="1">
      <alignment vertical="center" wrapText="1"/>
    </xf>
    <xf numFmtId="0" fontId="25" fillId="8" borderId="0" xfId="7"/>
    <xf numFmtId="0" fontId="26" fillId="9" borderId="0" xfId="8"/>
    <xf numFmtId="0" fontId="28" fillId="4" borderId="1" xfId="0" applyFont="1" applyFill="1" applyBorder="1" applyAlignment="1" applyProtection="1">
      <alignment vertical="center" wrapText="1"/>
      <protection locked="0"/>
    </xf>
    <xf numFmtId="0" fontId="5" fillId="0" borderId="0" xfId="0" applyFont="1" applyAlignment="1" applyProtection="1">
      <alignment wrapText="1"/>
    </xf>
    <xf numFmtId="0" fontId="0" fillId="0" borderId="0" xfId="0" applyFont="1" applyAlignment="1">
      <alignment wrapText="1"/>
    </xf>
    <xf numFmtId="0" fontId="27" fillId="10" borderId="17" xfId="9" applyBorder="1"/>
    <xf numFmtId="0" fontId="7" fillId="0" borderId="1" xfId="0" applyFont="1" applyBorder="1" applyAlignment="1">
      <alignment wrapText="1"/>
    </xf>
    <xf numFmtId="0" fontId="5" fillId="0" borderId="1" xfId="0" applyFont="1" applyBorder="1" applyAlignment="1">
      <alignment wrapText="1"/>
    </xf>
    <xf numFmtId="0" fontId="0" fillId="0" borderId="1" xfId="0" applyFont="1" applyBorder="1" applyAlignment="1">
      <alignment wrapText="1"/>
    </xf>
    <xf numFmtId="0" fontId="4" fillId="0" borderId="18" xfId="0" applyFont="1" applyBorder="1" applyAlignment="1">
      <alignment horizontal="justify" vertical="center"/>
    </xf>
    <xf numFmtId="0" fontId="4" fillId="0" borderId="19" xfId="0" applyFont="1" applyBorder="1" applyAlignment="1">
      <alignment horizontal="justify" vertical="center"/>
    </xf>
    <xf numFmtId="0" fontId="5" fillId="0" borderId="19" xfId="0" applyFont="1" applyBorder="1" applyAlignment="1">
      <alignment horizontal="justify" vertical="center"/>
    </xf>
    <xf numFmtId="0" fontId="23" fillId="7" borderId="1" xfId="0" applyFont="1" applyFill="1" applyBorder="1" applyAlignment="1">
      <alignment horizontal="left" vertical="center" wrapText="1"/>
    </xf>
    <xf numFmtId="0" fontId="0" fillId="0" borderId="1" xfId="0" applyBorder="1"/>
    <xf numFmtId="0" fontId="29" fillId="2" borderId="4" xfId="0" applyFont="1" applyFill="1" applyBorder="1" applyAlignment="1" applyProtection="1">
      <alignment vertical="center" wrapText="1"/>
    </xf>
    <xf numFmtId="0" fontId="23" fillId="7" borderId="1" xfId="0" applyFont="1" applyFill="1" applyBorder="1" applyAlignment="1">
      <alignment horizontal="left" vertical="center" wrapText="1"/>
    </xf>
    <xf numFmtId="0" fontId="23" fillId="7" borderId="6" xfId="0" applyFont="1" applyFill="1" applyBorder="1" applyAlignment="1">
      <alignment horizontal="left" vertical="center" wrapText="1"/>
    </xf>
    <xf numFmtId="0" fontId="11" fillId="2" borderId="1" xfId="0" applyFont="1" applyFill="1" applyBorder="1" applyAlignment="1" applyProtection="1">
      <alignment horizontal="center" vertical="center" wrapText="1"/>
    </xf>
    <xf numFmtId="0" fontId="20" fillId="2" borderId="4" xfId="0" applyFont="1" applyFill="1" applyBorder="1" applyAlignment="1" applyProtection="1">
      <alignment horizontal="left" vertical="top" wrapText="1"/>
    </xf>
    <xf numFmtId="0" fontId="11" fillId="2" borderId="3" xfId="0" applyFont="1" applyFill="1" applyBorder="1" applyAlignment="1" applyProtection="1">
      <alignment horizontal="center" vertical="center" wrapText="1"/>
    </xf>
    <xf numFmtId="0" fontId="20" fillId="2" borderId="2" xfId="0" applyFont="1" applyFill="1" applyBorder="1" applyAlignment="1" applyProtection="1">
      <alignment horizontal="center" wrapText="1"/>
    </xf>
    <xf numFmtId="0" fontId="5" fillId="2" borderId="0" xfId="0" applyFont="1" applyFill="1" applyProtection="1"/>
    <xf numFmtId="0" fontId="11" fillId="2" borderId="4" xfId="0" applyFont="1" applyFill="1" applyBorder="1" applyAlignment="1" applyProtection="1">
      <alignment horizontal="center" vertical="center" wrapText="1"/>
    </xf>
    <xf numFmtId="0" fontId="23" fillId="7" borderId="6" xfId="0" applyFont="1" applyFill="1" applyBorder="1" applyAlignment="1">
      <alignment horizontal="left" vertical="top" wrapText="1"/>
    </xf>
    <xf numFmtId="0" fontId="30" fillId="2" borderId="2" xfId="0" applyFont="1" applyFill="1" applyBorder="1" applyAlignment="1" applyProtection="1">
      <alignment horizontal="center" vertical="center" wrapText="1"/>
    </xf>
    <xf numFmtId="0" fontId="4" fillId="2" borderId="1" xfId="0" applyFont="1" applyFill="1" applyBorder="1" applyAlignment="1" applyProtection="1">
      <alignment horizontal="left" wrapText="1"/>
    </xf>
    <xf numFmtId="0" fontId="4" fillId="2" borderId="1" xfId="0" applyFont="1" applyFill="1" applyBorder="1" applyAlignment="1" applyProtection="1">
      <alignment horizontal="left"/>
    </xf>
    <xf numFmtId="0" fontId="5" fillId="0" borderId="6" xfId="0" applyFont="1" applyBorder="1" applyAlignment="1" applyProtection="1">
      <alignment horizontal="left" vertical="top" wrapText="1"/>
    </xf>
    <xf numFmtId="0" fontId="5" fillId="0" borderId="1" xfId="0" applyFont="1" applyFill="1" applyBorder="1" applyAlignment="1" applyProtection="1">
      <alignment horizontal="left" vertical="top" wrapText="1"/>
    </xf>
    <xf numFmtId="0" fontId="5" fillId="0" borderId="1" xfId="0" applyFont="1" applyBorder="1" applyAlignment="1" applyProtection="1">
      <alignment horizontal="left" vertical="top" wrapText="1"/>
    </xf>
    <xf numFmtId="0" fontId="12" fillId="2" borderId="2" xfId="0" applyFont="1" applyFill="1" applyBorder="1" applyAlignment="1" applyProtection="1">
      <alignment horizontal="left" vertical="top" wrapText="1"/>
    </xf>
    <xf numFmtId="0" fontId="12" fillId="2" borderId="3" xfId="0" applyFont="1" applyFill="1" applyBorder="1" applyAlignment="1" applyProtection="1">
      <alignment horizontal="left" vertical="top" wrapText="1"/>
    </xf>
    <xf numFmtId="0" fontId="12" fillId="2" borderId="4" xfId="0" applyFont="1" applyFill="1" applyBorder="1" applyAlignment="1" applyProtection="1">
      <alignment horizontal="left" vertical="top" wrapText="1"/>
    </xf>
    <xf numFmtId="0" fontId="8" fillId="2" borderId="5" xfId="0" applyFont="1" applyFill="1" applyBorder="1" applyAlignment="1" applyProtection="1">
      <alignment horizontal="left" vertical="center"/>
    </xf>
    <xf numFmtId="0" fontId="8" fillId="2" borderId="8" xfId="0" applyFont="1" applyFill="1" applyBorder="1" applyAlignment="1" applyProtection="1">
      <alignment horizontal="left" vertical="center"/>
    </xf>
    <xf numFmtId="0" fontId="4" fillId="2" borderId="2"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wrapText="1"/>
    </xf>
    <xf numFmtId="0" fontId="7" fillId="0" borderId="2" xfId="0" applyFont="1" applyBorder="1" applyAlignment="1" applyProtection="1">
      <alignment horizontal="center" vertical="top"/>
      <protection locked="0"/>
    </xf>
    <xf numFmtId="0" fontId="7" fillId="0" borderId="4" xfId="0" applyFont="1" applyBorder="1" applyAlignment="1" applyProtection="1">
      <alignment horizontal="center" vertical="top"/>
      <protection locked="0"/>
    </xf>
    <xf numFmtId="0" fontId="5" fillId="2" borderId="1" xfId="0" applyFont="1" applyFill="1" applyBorder="1" applyAlignment="1" applyProtection="1">
      <alignment horizontal="center" vertical="center"/>
    </xf>
    <xf numFmtId="0" fontId="5" fillId="0" borderId="1" xfId="0" applyFont="1" applyBorder="1" applyAlignment="1" applyProtection="1">
      <alignment horizontal="left" vertical="top" wrapText="1"/>
      <protection locked="0"/>
    </xf>
    <xf numFmtId="0" fontId="6" fillId="2" borderId="1" xfId="0" applyFont="1" applyFill="1" applyBorder="1" applyAlignment="1" applyProtection="1">
      <alignment horizontal="left" wrapText="1"/>
    </xf>
    <xf numFmtId="0" fontId="5" fillId="0" borderId="1" xfId="0" applyFont="1" applyBorder="1" applyAlignment="1" applyProtection="1">
      <alignment horizontal="left" vertical="top"/>
    </xf>
    <xf numFmtId="0" fontId="5" fillId="0" borderId="13" xfId="0" applyFont="1" applyBorder="1" applyAlignment="1" applyProtection="1">
      <alignment horizontal="left" vertical="top"/>
      <protection locked="0"/>
    </xf>
    <xf numFmtId="0" fontId="5" fillId="0" borderId="20" xfId="0" applyFont="1" applyBorder="1" applyAlignment="1" applyProtection="1">
      <alignment horizontal="left" vertical="top"/>
      <protection locked="0"/>
    </xf>
    <xf numFmtId="0" fontId="5" fillId="0" borderId="14" xfId="0" applyFont="1" applyBorder="1" applyAlignment="1" applyProtection="1">
      <alignment horizontal="left" vertical="top"/>
      <protection locked="0"/>
    </xf>
    <xf numFmtId="0" fontId="5" fillId="0" borderId="21" xfId="0" applyFont="1" applyBorder="1" applyAlignment="1" applyProtection="1">
      <alignment horizontal="left" vertical="top"/>
      <protection locked="0"/>
    </xf>
    <xf numFmtId="0" fontId="5" fillId="0" borderId="15" xfId="0" applyFont="1" applyBorder="1" applyAlignment="1" applyProtection="1">
      <alignment horizontal="left" vertical="top"/>
      <protection locked="0"/>
    </xf>
    <xf numFmtId="0" fontId="5" fillId="0" borderId="2" xfId="0" applyFont="1" applyFill="1" applyBorder="1" applyAlignment="1" applyProtection="1">
      <alignment horizontal="left" vertical="top" wrapText="1"/>
    </xf>
    <xf numFmtId="0" fontId="5" fillId="0" borderId="3" xfId="0" applyFont="1" applyFill="1" applyBorder="1" applyAlignment="1" applyProtection="1">
      <alignment horizontal="left" vertical="top" wrapText="1"/>
    </xf>
    <xf numFmtId="0" fontId="5" fillId="0" borderId="4" xfId="0" applyFont="1" applyFill="1" applyBorder="1" applyAlignment="1" applyProtection="1">
      <alignment horizontal="left" vertical="top" wrapText="1"/>
    </xf>
    <xf numFmtId="0" fontId="7" fillId="0" borderId="2" xfId="0" applyFont="1" applyBorder="1" applyAlignment="1" applyProtection="1">
      <alignment horizontal="left" vertical="top" wrapText="1"/>
    </xf>
    <xf numFmtId="0" fontId="7" fillId="0" borderId="4" xfId="0" applyFont="1" applyBorder="1" applyAlignment="1" applyProtection="1">
      <alignment horizontal="left" vertical="top" wrapText="1"/>
    </xf>
    <xf numFmtId="0" fontId="4" fillId="2" borderId="3" xfId="0" applyFont="1" applyFill="1" applyBorder="1" applyAlignment="1" applyProtection="1">
      <alignment horizontal="center" vertical="center" wrapText="1"/>
    </xf>
    <xf numFmtId="0" fontId="4" fillId="2" borderId="1" xfId="0" applyFont="1" applyFill="1" applyBorder="1" applyAlignment="1" applyProtection="1">
      <alignment horizontal="center" wrapText="1"/>
    </xf>
    <xf numFmtId="44" fontId="4" fillId="2" borderId="2" xfId="4" applyFont="1" applyFill="1" applyBorder="1" applyAlignment="1" applyProtection="1">
      <alignment horizontal="center" wrapText="1"/>
    </xf>
    <xf numFmtId="44" fontId="4" fillId="2" borderId="4" xfId="4" applyFont="1" applyFill="1" applyBorder="1" applyAlignment="1" applyProtection="1">
      <alignment horizontal="center" wrapText="1"/>
    </xf>
    <xf numFmtId="9" fontId="4" fillId="3" borderId="2" xfId="6" applyNumberFormat="1" applyFont="1" applyFill="1" applyBorder="1" applyAlignment="1" applyProtection="1">
      <alignment horizontal="right" vertical="center" wrapText="1"/>
    </xf>
    <xf numFmtId="9" fontId="4" fillId="3" borderId="4" xfId="6" applyNumberFormat="1" applyFont="1" applyFill="1" applyBorder="1" applyAlignment="1" applyProtection="1">
      <alignment horizontal="right" vertical="center" wrapText="1"/>
    </xf>
    <xf numFmtId="167" fontId="4" fillId="3" borderId="2" xfId="6" applyNumberFormat="1" applyFont="1" applyFill="1" applyBorder="1" applyAlignment="1" applyProtection="1">
      <alignment horizontal="center" vertical="center" wrapText="1"/>
    </xf>
    <xf numFmtId="167" fontId="4" fillId="3" borderId="4" xfId="6" applyNumberFormat="1" applyFont="1" applyFill="1" applyBorder="1" applyAlignment="1" applyProtection="1">
      <alignment horizontal="center" vertical="center" wrapText="1"/>
    </xf>
    <xf numFmtId="0" fontId="5" fillId="2" borderId="6" xfId="0" applyFont="1" applyFill="1" applyBorder="1" applyAlignment="1" applyProtection="1">
      <alignment horizontal="center" vertical="center"/>
    </xf>
    <xf numFmtId="0" fontId="5" fillId="2" borderId="9" xfId="0" applyFont="1" applyFill="1" applyBorder="1" applyAlignment="1" applyProtection="1">
      <alignment horizontal="center" vertical="center"/>
    </xf>
    <xf numFmtId="0" fontId="5" fillId="2" borderId="7" xfId="0" applyFont="1" applyFill="1" applyBorder="1" applyAlignment="1" applyProtection="1">
      <alignment horizontal="center" vertical="center"/>
    </xf>
    <xf numFmtId="0" fontId="5" fillId="0" borderId="10" xfId="0" applyFont="1" applyBorder="1" applyAlignment="1" applyProtection="1">
      <alignment horizontal="left" wrapText="1"/>
    </xf>
    <xf numFmtId="0" fontId="5" fillId="0" borderId="11" xfId="0" applyFont="1" applyBorder="1" applyAlignment="1" applyProtection="1">
      <alignment horizontal="left" wrapText="1"/>
    </xf>
    <xf numFmtId="0" fontId="5" fillId="0" borderId="12" xfId="0" applyFont="1" applyBorder="1" applyAlignment="1" applyProtection="1">
      <alignment horizontal="left" wrapText="1"/>
    </xf>
    <xf numFmtId="0" fontId="20" fillId="2" borderId="2" xfId="0" applyFont="1" applyFill="1" applyBorder="1" applyAlignment="1" applyProtection="1">
      <alignment horizontal="left" vertical="top" wrapText="1"/>
    </xf>
    <xf numFmtId="0" fontId="20" fillId="2" borderId="3" xfId="0" applyFont="1" applyFill="1" applyBorder="1" applyAlignment="1" applyProtection="1">
      <alignment horizontal="left" vertical="top" wrapText="1"/>
    </xf>
    <xf numFmtId="0" fontId="20" fillId="2" borderId="4" xfId="0" applyFont="1" applyFill="1" applyBorder="1" applyAlignment="1" applyProtection="1">
      <alignment horizontal="left" vertical="top" wrapText="1"/>
    </xf>
    <xf numFmtId="0" fontId="11" fillId="2" borderId="1" xfId="0" applyFont="1" applyFill="1" applyBorder="1" applyAlignment="1" applyProtection="1">
      <alignment horizontal="center" vertical="center" wrapText="1"/>
    </xf>
    <xf numFmtId="0" fontId="11" fillId="2" borderId="3" xfId="0" applyFont="1" applyFill="1" applyBorder="1" applyAlignment="1" applyProtection="1">
      <alignment horizontal="center" vertical="center" wrapText="1"/>
    </xf>
    <xf numFmtId="0" fontId="4" fillId="2" borderId="2" xfId="0" applyFont="1" applyFill="1" applyBorder="1" applyAlignment="1" applyProtection="1">
      <alignment horizontal="left" vertical="top" wrapText="1"/>
    </xf>
    <xf numFmtId="0" fontId="4" fillId="2" borderId="3" xfId="0" applyFont="1" applyFill="1" applyBorder="1" applyAlignment="1" applyProtection="1">
      <alignment horizontal="left" vertical="top" wrapText="1"/>
    </xf>
    <xf numFmtId="0" fontId="4" fillId="2" borderId="4" xfId="0" applyFont="1" applyFill="1" applyBorder="1" applyAlignment="1" applyProtection="1">
      <alignment horizontal="left" vertical="top" wrapText="1"/>
    </xf>
    <xf numFmtId="0" fontId="4" fillId="0" borderId="1" xfId="0" applyFont="1" applyBorder="1" applyAlignment="1" applyProtection="1">
      <alignment horizontal="left" vertical="top"/>
    </xf>
    <xf numFmtId="0" fontId="17" fillId="0" borderId="1" xfId="0" applyFont="1" applyFill="1" applyBorder="1" applyAlignment="1" applyProtection="1">
      <alignment horizontal="left" vertical="top" wrapText="1"/>
    </xf>
    <xf numFmtId="0" fontId="4" fillId="5" borderId="2" xfId="0" applyFont="1" applyFill="1" applyBorder="1" applyAlignment="1" applyProtection="1">
      <alignment horizontal="left" vertical="center"/>
    </xf>
    <xf numFmtId="0" fontId="4" fillId="5" borderId="3" xfId="0" applyFont="1" applyFill="1" applyBorder="1" applyAlignment="1" applyProtection="1">
      <alignment horizontal="left" vertical="center"/>
    </xf>
    <xf numFmtId="0" fontId="4" fillId="5" borderId="4" xfId="0" applyFont="1" applyFill="1" applyBorder="1" applyAlignment="1" applyProtection="1">
      <alignment horizontal="left" vertical="center"/>
    </xf>
    <xf numFmtId="0" fontId="9" fillId="5" borderId="1" xfId="0" applyFont="1" applyFill="1" applyBorder="1" applyAlignment="1" applyProtection="1">
      <alignment horizontal="left" vertical="top" wrapText="1"/>
    </xf>
    <xf numFmtId="0" fontId="4" fillId="0" borderId="1" xfId="0" applyFont="1" applyFill="1" applyBorder="1" applyAlignment="1" applyProtection="1">
      <alignment horizontal="left" vertical="top" wrapText="1"/>
      <protection locked="0"/>
    </xf>
    <xf numFmtId="0" fontId="15" fillId="4" borderId="1" xfId="0" applyFont="1" applyFill="1" applyBorder="1" applyAlignment="1" applyProtection="1">
      <alignment horizontal="center" vertical="center"/>
      <protection locked="0"/>
    </xf>
    <xf numFmtId="0" fontId="5" fillId="5" borderId="1" xfId="0" applyFont="1" applyFill="1" applyBorder="1" applyAlignment="1" applyProtection="1">
      <alignment horizontal="left" vertical="center" wrapText="1"/>
    </xf>
    <xf numFmtId="0" fontId="5" fillId="0" borderId="1" xfId="0" applyFont="1" applyBorder="1" applyAlignment="1" applyProtection="1">
      <alignment horizontal="center" wrapText="1"/>
      <protection locked="0"/>
    </xf>
    <xf numFmtId="0" fontId="5" fillId="5" borderId="2" xfId="0" applyFont="1" applyFill="1" applyBorder="1" applyAlignment="1" applyProtection="1">
      <alignment horizontal="left" vertical="top" wrapText="1"/>
    </xf>
    <xf numFmtId="0" fontId="5" fillId="5" borderId="3" xfId="0" applyFont="1" applyFill="1" applyBorder="1" applyAlignment="1" applyProtection="1">
      <alignment horizontal="left" vertical="top" wrapText="1"/>
    </xf>
    <xf numFmtId="0" fontId="5" fillId="5" borderId="4" xfId="0" applyFont="1" applyFill="1" applyBorder="1" applyAlignment="1" applyProtection="1">
      <alignment horizontal="left" vertical="top" wrapText="1"/>
    </xf>
    <xf numFmtId="0" fontId="5" fillId="0" borderId="2" xfId="0" applyFont="1" applyBorder="1" applyAlignment="1" applyProtection="1">
      <alignment horizontal="left" vertical="top" wrapText="1"/>
      <protection locked="0"/>
    </xf>
    <xf numFmtId="0" fontId="5" fillId="0" borderId="3" xfId="0" applyFont="1" applyBorder="1" applyAlignment="1" applyProtection="1">
      <alignment horizontal="left" vertical="top" wrapText="1"/>
      <protection locked="0"/>
    </xf>
    <xf numFmtId="0" fontId="5" fillId="0" borderId="4" xfId="0" applyFont="1" applyBorder="1" applyAlignment="1" applyProtection="1">
      <alignment horizontal="left" vertical="top" wrapText="1"/>
      <protection locked="0"/>
    </xf>
    <xf numFmtId="0" fontId="9" fillId="2" borderId="1" xfId="0" applyFont="1" applyFill="1" applyBorder="1" applyAlignment="1" applyProtection="1">
      <alignment horizontal="left" vertical="top" wrapText="1"/>
    </xf>
    <xf numFmtId="0" fontId="22" fillId="0" borderId="1" xfId="0" applyFont="1" applyBorder="1" applyAlignment="1" applyProtection="1">
      <alignment horizontal="left" vertical="top" wrapText="1"/>
    </xf>
    <xf numFmtId="0" fontId="4" fillId="2" borderId="2" xfId="0" applyFont="1" applyFill="1" applyBorder="1" applyAlignment="1" applyProtection="1">
      <alignment horizontal="left" vertical="top"/>
    </xf>
    <xf numFmtId="0" fontId="4" fillId="2" borderId="3" xfId="0" applyFont="1" applyFill="1" applyBorder="1" applyAlignment="1" applyProtection="1">
      <alignment horizontal="left" vertical="top"/>
    </xf>
    <xf numFmtId="0" fontId="4" fillId="2" borderId="4" xfId="0" applyFont="1" applyFill="1" applyBorder="1" applyAlignment="1" applyProtection="1">
      <alignment horizontal="left" vertical="top"/>
    </xf>
    <xf numFmtId="0" fontId="5" fillId="5" borderId="1" xfId="0" applyFont="1" applyFill="1" applyBorder="1" applyAlignment="1" applyProtection="1">
      <alignment horizontal="left" wrapText="1"/>
    </xf>
    <xf numFmtId="0" fontId="4" fillId="2" borderId="1" xfId="0" applyFont="1" applyFill="1" applyBorder="1" applyAlignment="1" applyProtection="1">
      <alignment horizontal="left" vertical="top"/>
    </xf>
    <xf numFmtId="0" fontId="4" fillId="2" borderId="2" xfId="0" applyFont="1" applyFill="1" applyBorder="1" applyAlignment="1" applyProtection="1">
      <alignment horizontal="center" vertical="top"/>
    </xf>
    <xf numFmtId="0" fontId="4" fillId="2" borderId="3" xfId="0" applyFont="1" applyFill="1" applyBorder="1" applyAlignment="1" applyProtection="1">
      <alignment horizontal="center" vertical="top"/>
    </xf>
    <xf numFmtId="0" fontId="4" fillId="2" borderId="4" xfId="0" applyFont="1" applyFill="1" applyBorder="1" applyAlignment="1" applyProtection="1">
      <alignment horizontal="center" vertical="top"/>
    </xf>
    <xf numFmtId="0" fontId="4" fillId="2" borderId="2" xfId="0" applyFont="1" applyFill="1" applyBorder="1" applyAlignment="1" applyProtection="1">
      <alignment horizontal="center" vertical="top" wrapText="1"/>
    </xf>
    <xf numFmtId="0" fontId="4" fillId="2" borderId="3" xfId="0" applyFont="1" applyFill="1" applyBorder="1" applyAlignment="1" applyProtection="1">
      <alignment horizontal="center" vertical="top" wrapText="1"/>
    </xf>
    <xf numFmtId="0" fontId="4" fillId="2" borderId="4" xfId="0" applyFont="1" applyFill="1" applyBorder="1" applyAlignment="1" applyProtection="1">
      <alignment horizontal="center" vertical="top" wrapText="1"/>
    </xf>
    <xf numFmtId="0" fontId="4" fillId="5" borderId="1" xfId="0" applyFont="1" applyFill="1" applyBorder="1" applyAlignment="1" applyProtection="1">
      <alignment horizontal="left" vertical="center" wrapText="1"/>
    </xf>
    <xf numFmtId="0" fontId="5" fillId="5" borderId="2" xfId="0" applyFont="1" applyFill="1" applyBorder="1" applyAlignment="1" applyProtection="1">
      <alignment horizontal="left" vertical="center" wrapText="1"/>
    </xf>
    <xf numFmtId="0" fontId="5" fillId="5" borderId="3" xfId="0" applyFont="1" applyFill="1" applyBorder="1" applyAlignment="1" applyProtection="1">
      <alignment horizontal="left" vertical="center" wrapText="1"/>
    </xf>
    <xf numFmtId="0" fontId="5" fillId="5" borderId="4" xfId="0" applyFont="1" applyFill="1" applyBorder="1" applyAlignment="1" applyProtection="1">
      <alignment horizontal="left" vertical="center" wrapText="1"/>
    </xf>
    <xf numFmtId="165" fontId="24" fillId="0" borderId="1" xfId="0" applyNumberFormat="1" applyFont="1" applyFill="1" applyBorder="1" applyAlignment="1" applyProtection="1">
      <alignment horizontal="center" vertical="center" wrapText="1"/>
      <protection locked="0"/>
    </xf>
    <xf numFmtId="0" fontId="14" fillId="0" borderId="0" xfId="0" applyFont="1" applyAlignment="1" applyProtection="1">
      <alignment horizontal="left" vertical="top" wrapText="1"/>
    </xf>
    <xf numFmtId="0" fontId="12" fillId="0" borderId="0" xfId="0" applyFont="1" applyAlignment="1" applyProtection="1">
      <alignment horizontal="center"/>
    </xf>
    <xf numFmtId="0" fontId="4" fillId="2" borderId="1" xfId="0" applyFont="1" applyFill="1" applyBorder="1" applyAlignment="1">
      <alignment horizontal="left" vertical="top" wrapText="1"/>
    </xf>
    <xf numFmtId="166" fontId="12" fillId="2" borderId="1" xfId="4" applyNumberFormat="1" applyFont="1" applyFill="1" applyBorder="1" applyAlignment="1" applyProtection="1">
      <alignment horizontal="center" vertical="center" wrapText="1"/>
    </xf>
    <xf numFmtId="0" fontId="4" fillId="5" borderId="1" xfId="0" applyFont="1" applyFill="1" applyBorder="1" applyAlignment="1" applyProtection="1">
      <alignment horizontal="left" vertical="top" wrapText="1"/>
    </xf>
    <xf numFmtId="0" fontId="4" fillId="5" borderId="2" xfId="0" applyFont="1" applyFill="1" applyBorder="1" applyAlignment="1" applyProtection="1">
      <alignment horizontal="left" vertical="top" wrapText="1"/>
    </xf>
    <xf numFmtId="0" fontId="4" fillId="5" borderId="3" xfId="0" applyFont="1" applyFill="1" applyBorder="1" applyAlignment="1" applyProtection="1">
      <alignment horizontal="left" vertical="top" wrapText="1"/>
    </xf>
    <xf numFmtId="0" fontId="4" fillId="5" borderId="4" xfId="0" applyFont="1" applyFill="1" applyBorder="1" applyAlignment="1" applyProtection="1">
      <alignment horizontal="left" vertical="top" wrapText="1"/>
    </xf>
    <xf numFmtId="0" fontId="5" fillId="5" borderId="1" xfId="0" applyFont="1" applyFill="1" applyBorder="1" applyAlignment="1" applyProtection="1">
      <alignment vertical="top" wrapText="1"/>
    </xf>
    <xf numFmtId="44" fontId="14" fillId="2" borderId="1" xfId="4" applyFont="1" applyFill="1" applyBorder="1" applyAlignment="1" applyProtection="1">
      <alignment horizontal="center"/>
    </xf>
    <xf numFmtId="0" fontId="5" fillId="0" borderId="1" xfId="0" applyFont="1" applyBorder="1" applyAlignment="1" applyProtection="1">
      <alignment horizontal="left" vertical="top"/>
      <protection locked="0"/>
    </xf>
    <xf numFmtId="0" fontId="5" fillId="0" borderId="2" xfId="0" applyFont="1" applyBorder="1" applyAlignment="1" applyProtection="1">
      <alignment horizontal="left" vertical="top"/>
      <protection locked="0"/>
    </xf>
    <xf numFmtId="0" fontId="5" fillId="0" borderId="3" xfId="0" applyFont="1" applyBorder="1" applyAlignment="1" applyProtection="1">
      <alignment horizontal="left" vertical="top"/>
      <protection locked="0"/>
    </xf>
    <xf numFmtId="0" fontId="5" fillId="0" borderId="4" xfId="0" applyFont="1" applyBorder="1" applyAlignment="1" applyProtection="1">
      <alignment horizontal="left" vertical="top"/>
      <protection locked="0"/>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166" fontId="12" fillId="0" borderId="2" xfId="4" applyNumberFormat="1" applyFont="1" applyBorder="1" applyAlignment="1" applyProtection="1">
      <alignment horizontal="center" vertical="center" wrapText="1"/>
      <protection locked="0"/>
    </xf>
    <xf numFmtId="166" fontId="12" fillId="0" borderId="3" xfId="4" applyNumberFormat="1" applyFont="1" applyBorder="1" applyAlignment="1" applyProtection="1">
      <alignment horizontal="center" vertical="center" wrapText="1"/>
      <protection locked="0"/>
    </xf>
    <xf numFmtId="166" fontId="12" fillId="0" borderId="4" xfId="4" applyNumberFormat="1" applyFont="1" applyBorder="1" applyAlignment="1" applyProtection="1">
      <alignment horizontal="center" vertical="center" wrapText="1"/>
      <protection locked="0"/>
    </xf>
    <xf numFmtId="9" fontId="12" fillId="0" borderId="1" xfId="5" applyFont="1" applyBorder="1" applyAlignment="1" applyProtection="1">
      <alignment horizontal="center" vertical="center" wrapText="1"/>
      <protection locked="0"/>
    </xf>
    <xf numFmtId="0" fontId="14" fillId="0" borderId="1" xfId="0" applyFont="1" applyBorder="1" applyAlignment="1" applyProtection="1">
      <alignment horizontal="left" vertical="top"/>
      <protection locked="0"/>
    </xf>
    <xf numFmtId="0" fontId="5" fillId="5" borderId="1" xfId="0" applyFont="1" applyFill="1" applyBorder="1" applyAlignment="1" applyProtection="1">
      <alignment horizontal="left" vertical="top" wrapText="1"/>
    </xf>
    <xf numFmtId="0" fontId="4" fillId="5" borderId="2" xfId="0" applyFont="1" applyFill="1" applyBorder="1" applyAlignment="1" applyProtection="1">
      <alignment horizontal="left" vertical="center" wrapText="1"/>
    </xf>
    <xf numFmtId="0" fontId="4" fillId="5" borderId="4" xfId="0" applyFont="1" applyFill="1" applyBorder="1" applyAlignment="1" applyProtection="1">
      <alignment horizontal="left" vertical="center" wrapText="1"/>
    </xf>
    <xf numFmtId="0" fontId="5" fillId="5" borderId="1" xfId="0" applyFont="1" applyFill="1" applyBorder="1" applyAlignment="1" applyProtection="1">
      <alignment horizontal="left" vertical="top" wrapText="1"/>
      <protection locked="0"/>
    </xf>
    <xf numFmtId="2" fontId="20" fillId="2" borderId="1" xfId="1" applyNumberFormat="1" applyFont="1" applyFill="1" applyBorder="1" applyAlignment="1" applyProtection="1">
      <alignment horizontal="center" vertical="center" wrapText="1"/>
    </xf>
    <xf numFmtId="44" fontId="14" fillId="0" borderId="1" xfId="4" applyFont="1" applyBorder="1" applyAlignment="1" applyProtection="1">
      <alignment horizontal="left" vertical="top"/>
      <protection locked="0"/>
    </xf>
    <xf numFmtId="0" fontId="12" fillId="2" borderId="1" xfId="0" applyFont="1" applyFill="1" applyBorder="1" applyAlignment="1" applyProtection="1">
      <alignment horizontal="left" vertical="top" wrapText="1"/>
    </xf>
    <xf numFmtId="0" fontId="5" fillId="0" borderId="2" xfId="0" applyFont="1" applyBorder="1" applyAlignment="1" applyProtection="1">
      <alignment horizontal="center" vertical="top" wrapText="1"/>
      <protection locked="0"/>
    </xf>
    <xf numFmtId="0" fontId="5" fillId="0" borderId="3" xfId="0" applyFont="1" applyBorder="1" applyAlignment="1" applyProtection="1">
      <alignment horizontal="center" vertical="top" wrapText="1"/>
      <protection locked="0"/>
    </xf>
    <xf numFmtId="0" fontId="5" fillId="0" borderId="4" xfId="0" applyFont="1" applyBorder="1" applyAlignment="1" applyProtection="1">
      <alignment horizontal="center" vertical="top" wrapText="1"/>
      <protection locked="0"/>
    </xf>
    <xf numFmtId="0" fontId="23" fillId="7" borderId="1" xfId="0" applyFont="1" applyFill="1" applyBorder="1" applyAlignment="1">
      <alignment horizontal="left" vertical="center" wrapText="1"/>
    </xf>
    <xf numFmtId="0" fontId="23" fillId="7" borderId="6" xfId="0" applyFont="1" applyFill="1" applyBorder="1" applyAlignment="1">
      <alignment horizontal="left" vertical="center" wrapText="1"/>
    </xf>
    <xf numFmtId="0" fontId="23" fillId="7" borderId="9" xfId="0" applyFont="1" applyFill="1" applyBorder="1" applyAlignment="1">
      <alignment horizontal="left" vertical="center" wrapText="1"/>
    </xf>
    <xf numFmtId="0" fontId="23" fillId="7" borderId="7" xfId="0" applyFont="1" applyFill="1" applyBorder="1" applyAlignment="1">
      <alignment horizontal="left" vertical="center" wrapText="1"/>
    </xf>
    <xf numFmtId="0" fontId="23" fillId="6" borderId="6" xfId="0" applyFont="1" applyFill="1" applyBorder="1" applyAlignment="1">
      <alignment horizontal="left" vertical="center" wrapText="1"/>
    </xf>
    <xf numFmtId="0" fontId="23" fillId="6" borderId="9" xfId="0" applyFont="1" applyFill="1" applyBorder="1" applyAlignment="1">
      <alignment horizontal="left" vertical="center" wrapText="1"/>
    </xf>
    <xf numFmtId="0" fontId="23" fillId="6" borderId="7" xfId="0" applyFont="1" applyFill="1" applyBorder="1" applyAlignment="1">
      <alignment horizontal="left" vertical="center" wrapText="1"/>
    </xf>
    <xf numFmtId="0" fontId="4" fillId="2" borderId="1" xfId="0" applyFont="1" applyFill="1" applyBorder="1" applyAlignment="1" applyProtection="1">
      <alignment horizontal="left" vertical="top" wrapText="1"/>
    </xf>
    <xf numFmtId="0" fontId="21" fillId="0" borderId="2" xfId="0" applyFont="1" applyFill="1" applyBorder="1" applyAlignment="1" applyProtection="1">
      <alignment horizontal="left" vertical="top" wrapText="1"/>
    </xf>
    <xf numFmtId="0" fontId="21" fillId="0" borderId="3" xfId="0" applyFont="1" applyFill="1" applyBorder="1" applyAlignment="1" applyProtection="1">
      <alignment horizontal="left" vertical="top" wrapText="1"/>
    </xf>
    <xf numFmtId="0" fontId="21" fillId="0" borderId="4" xfId="0" applyFont="1" applyFill="1" applyBorder="1" applyAlignment="1" applyProtection="1">
      <alignment horizontal="left" vertical="top" wrapText="1"/>
    </xf>
    <xf numFmtId="0" fontId="20" fillId="0" borderId="2" xfId="0" applyFont="1" applyFill="1" applyBorder="1" applyAlignment="1" applyProtection="1">
      <alignment horizontal="center" vertical="top" wrapText="1"/>
    </xf>
    <xf numFmtId="0" fontId="20" fillId="0" borderId="3" xfId="0" applyFont="1" applyFill="1" applyBorder="1" applyAlignment="1" applyProtection="1">
      <alignment horizontal="center" vertical="top" wrapText="1"/>
    </xf>
    <xf numFmtId="0" fontId="20" fillId="0" borderId="4" xfId="0" applyFont="1" applyFill="1" applyBorder="1" applyAlignment="1" applyProtection="1">
      <alignment horizontal="center" vertical="top" wrapText="1"/>
    </xf>
  </cellXfs>
  <cellStyles count="10">
    <cellStyle name="Currency 2" xfId="1" xr:uid="{00000000-0005-0000-0000-000003000000}"/>
    <cellStyle name="Normal 2" xfId="2" xr:uid="{00000000-0005-0000-0000-000007000000}"/>
    <cellStyle name="Percent 2" xfId="3" xr:uid="{00000000-0005-0000-0000-000009000000}"/>
    <cellStyle name="Валута" xfId="4" builtinId="4"/>
    <cellStyle name="Добър" xfId="7" builtinId="26"/>
    <cellStyle name="Запетая" xfId="6" builtinId="3"/>
    <cellStyle name="Изчисление" xfId="9" builtinId="22"/>
    <cellStyle name="Неутрален" xfId="8" builtinId="28"/>
    <cellStyle name="Нормален" xfId="0" builtinId="0"/>
    <cellStyle name="Процент" xfId="5" builtinId="5"/>
  </cellStyles>
  <dxfs count="6">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284</xdr:colOff>
      <xdr:row>2</xdr:row>
      <xdr:rowOff>150019</xdr:rowOff>
    </xdr:from>
    <xdr:to>
      <xdr:col>3</xdr:col>
      <xdr:colOff>288089</xdr:colOff>
      <xdr:row>7</xdr:row>
      <xdr:rowOff>71437</xdr:rowOff>
    </xdr:to>
    <xdr:pic>
      <xdr:nvPicPr>
        <xdr:cNvPr id="2" name="Pictur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00597" y="864394"/>
          <a:ext cx="2264242" cy="873918"/>
        </a:xfrm>
        <a:prstGeom prst="rect">
          <a:avLst/>
        </a:prstGeom>
        <a:noFill/>
        <a:ln>
          <a:noFill/>
        </a:ln>
        <a:extLst/>
      </xdr:spPr>
    </xdr:pic>
    <xdr:clientData/>
  </xdr:twoCellAnchor>
  <xdr:twoCellAnchor editAs="oneCell">
    <xdr:from>
      <xdr:col>1</xdr:col>
      <xdr:colOff>202405</xdr:colOff>
      <xdr:row>2</xdr:row>
      <xdr:rowOff>171449</xdr:rowOff>
    </xdr:from>
    <xdr:to>
      <xdr:col>1</xdr:col>
      <xdr:colOff>1237422</xdr:colOff>
      <xdr:row>7</xdr:row>
      <xdr:rowOff>101940</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35780" y="885824"/>
          <a:ext cx="1035017" cy="882991"/>
        </a:xfrm>
        <a:prstGeom prst="rect">
          <a:avLst/>
        </a:prstGeom>
        <a:noFill/>
        <a:ln>
          <a:noFill/>
        </a:ln>
        <a:extLst/>
      </xdr:spPr>
    </xdr:pic>
    <xdr:clientData/>
  </xdr:twoCellAnchor>
  <xdr:twoCellAnchor editAs="oneCell">
    <xdr:from>
      <xdr:col>3</xdr:col>
      <xdr:colOff>1388270</xdr:colOff>
      <xdr:row>3</xdr:row>
      <xdr:rowOff>11906</xdr:rowOff>
    </xdr:from>
    <xdr:to>
      <xdr:col>4</xdr:col>
      <xdr:colOff>840582</xdr:colOff>
      <xdr:row>7</xdr:row>
      <xdr:rowOff>71438</xdr:rowOff>
    </xdr:to>
    <xdr:pic>
      <xdr:nvPicPr>
        <xdr:cNvPr id="5" name="Картина 8">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865020" y="916781"/>
          <a:ext cx="1035844" cy="821532"/>
        </a:xfrm>
        <a:prstGeom prst="rect">
          <a:avLst/>
        </a:prstGeom>
        <a:noFill/>
        <a:ln>
          <a:noFill/>
        </a:ln>
      </xdr:spPr>
    </xdr:pic>
    <xdr:clientData/>
  </xdr:twoCellAnchor>
  <xdr:twoCellAnchor>
    <xdr:from>
      <xdr:col>5</xdr:col>
      <xdr:colOff>276225</xdr:colOff>
      <xdr:row>2</xdr:row>
      <xdr:rowOff>57150</xdr:rowOff>
    </xdr:from>
    <xdr:to>
      <xdr:col>5</xdr:col>
      <xdr:colOff>1133475</xdr:colOff>
      <xdr:row>6</xdr:row>
      <xdr:rowOff>161925</xdr:rowOff>
    </xdr:to>
    <xdr:pic>
      <xdr:nvPicPr>
        <xdr:cNvPr id="7" name="Картина 6">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7867650" y="771525"/>
          <a:ext cx="857250" cy="866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на Office">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Z146"/>
  <sheetViews>
    <sheetView tabSelected="1" view="pageBreakPreview" topLeftCell="A136" zoomScaleNormal="100" zoomScaleSheetLayoutView="100" workbookViewId="0">
      <selection activeCell="A84" sqref="A84:F84"/>
    </sheetView>
  </sheetViews>
  <sheetFormatPr defaultRowHeight="15" x14ac:dyDescent="0.25"/>
  <cols>
    <col min="1" max="1" width="6.5703125" style="23" bestFit="1" customWidth="1"/>
    <col min="2" max="2" width="32.5703125" style="23" customWidth="1"/>
    <col min="3" max="3" width="29.5703125" style="23" customWidth="1"/>
    <col min="4" max="4" width="23.7109375" style="23" customWidth="1"/>
    <col min="5" max="5" width="21.42578125" style="23" customWidth="1"/>
    <col min="6" max="6" width="24" style="23" customWidth="1"/>
    <col min="7" max="7" width="70.140625" style="44" customWidth="1"/>
    <col min="8" max="13" width="9.140625" style="22" hidden="1" customWidth="1"/>
    <col min="14" max="16" width="0" style="23" hidden="1" customWidth="1"/>
    <col min="17" max="16384" width="9.140625" style="23"/>
  </cols>
  <sheetData>
    <row r="1" spans="1:13" s="19" customFormat="1" ht="40.5" customHeight="1" x14ac:dyDescent="0.25">
      <c r="E1" s="171" t="s">
        <v>248</v>
      </c>
      <c r="F1" s="171"/>
      <c r="G1" s="44"/>
      <c r="H1" s="20"/>
      <c r="I1" s="20"/>
      <c r="J1" s="20"/>
      <c r="K1" s="20"/>
      <c r="L1" s="20"/>
      <c r="M1" s="20"/>
    </row>
    <row r="2" spans="1:13" s="19" customFormat="1" ht="15.75" x14ac:dyDescent="0.25">
      <c r="A2" s="172" t="s">
        <v>93</v>
      </c>
      <c r="B2" s="172"/>
      <c r="C2" s="172"/>
      <c r="D2" s="172"/>
      <c r="E2" s="172"/>
      <c r="F2" s="172"/>
      <c r="G2" s="44"/>
      <c r="H2" s="20"/>
      <c r="I2" s="20"/>
      <c r="J2" s="20"/>
      <c r="K2" s="20"/>
      <c r="L2" s="20"/>
      <c r="M2" s="20"/>
    </row>
    <row r="6" spans="1:13" x14ac:dyDescent="0.25">
      <c r="F6"/>
    </row>
    <row r="9" spans="1:13" ht="15" customHeight="1" x14ac:dyDescent="0.25">
      <c r="A9" s="160" t="s">
        <v>0</v>
      </c>
      <c r="B9" s="161"/>
      <c r="C9" s="161"/>
      <c r="D9" s="161"/>
      <c r="E9" s="161"/>
      <c r="F9" s="162"/>
      <c r="G9" s="45" t="s">
        <v>143</v>
      </c>
      <c r="H9" s="21"/>
      <c r="I9" s="21"/>
      <c r="J9" s="21"/>
      <c r="K9" s="21"/>
    </row>
    <row r="10" spans="1:13" ht="52.5" customHeight="1" x14ac:dyDescent="0.25">
      <c r="A10" s="163" t="s">
        <v>314</v>
      </c>
      <c r="B10" s="164"/>
      <c r="C10" s="164"/>
      <c r="D10" s="164"/>
      <c r="E10" s="164"/>
      <c r="F10" s="165"/>
      <c r="G10" s="46"/>
      <c r="H10" s="21"/>
      <c r="I10" s="21"/>
      <c r="J10" s="21"/>
      <c r="K10" s="21"/>
    </row>
    <row r="11" spans="1:13" ht="25.5" customHeight="1" x14ac:dyDescent="0.25">
      <c r="A11" s="139" t="s">
        <v>253</v>
      </c>
      <c r="B11" s="140"/>
      <c r="C11" s="141"/>
      <c r="D11" s="102"/>
      <c r="E11" s="102"/>
      <c r="F11" s="102"/>
      <c r="G11" s="47" t="s">
        <v>144</v>
      </c>
      <c r="H11" s="24"/>
      <c r="I11" s="24"/>
      <c r="J11" s="21"/>
      <c r="K11" s="21"/>
    </row>
    <row r="12" spans="1:13" ht="25.5" customHeight="1" x14ac:dyDescent="0.25">
      <c r="A12" s="139" t="s">
        <v>250</v>
      </c>
      <c r="B12" s="140"/>
      <c r="C12" s="141"/>
      <c r="D12" s="200"/>
      <c r="E12" s="201"/>
      <c r="F12" s="202"/>
      <c r="G12" s="47" t="s">
        <v>249</v>
      </c>
      <c r="H12" s="24"/>
      <c r="I12" s="24"/>
      <c r="J12" s="21"/>
      <c r="K12" s="21"/>
    </row>
    <row r="13" spans="1:13" ht="35.25" customHeight="1" x14ac:dyDescent="0.25">
      <c r="A13" s="166" t="s">
        <v>1</v>
      </c>
      <c r="B13" s="166"/>
      <c r="C13" s="166"/>
      <c r="D13" s="102"/>
      <c r="E13" s="102"/>
      <c r="F13" s="102"/>
      <c r="G13" s="47" t="s">
        <v>145</v>
      </c>
      <c r="H13" s="21"/>
      <c r="I13" s="21"/>
      <c r="J13" s="21"/>
      <c r="K13" s="21"/>
    </row>
    <row r="14" spans="1:13" ht="35.25" customHeight="1" x14ac:dyDescent="0.25">
      <c r="A14" s="166" t="s">
        <v>251</v>
      </c>
      <c r="B14" s="166"/>
      <c r="C14" s="166"/>
      <c r="D14" s="102"/>
      <c r="E14" s="102"/>
      <c r="F14" s="102"/>
      <c r="G14" s="47" t="s">
        <v>145</v>
      </c>
      <c r="H14" s="21"/>
      <c r="I14" s="21"/>
      <c r="J14" s="21"/>
      <c r="K14" s="21"/>
    </row>
    <row r="15" spans="1:13" ht="26.25" x14ac:dyDescent="0.25">
      <c r="A15" s="159" t="s">
        <v>254</v>
      </c>
      <c r="B15" s="159"/>
      <c r="C15" s="159"/>
      <c r="D15" s="159"/>
      <c r="E15" s="159"/>
      <c r="F15" s="159"/>
      <c r="G15" s="47" t="s">
        <v>252</v>
      </c>
      <c r="H15" s="21"/>
      <c r="I15" s="21"/>
      <c r="J15" s="21"/>
      <c r="K15" s="21"/>
    </row>
    <row r="16" spans="1:13" ht="15.75" customHeight="1" x14ac:dyDescent="0.25">
      <c r="A16" s="159" t="s">
        <v>258</v>
      </c>
      <c r="B16" s="159"/>
      <c r="C16" s="159"/>
      <c r="D16" s="159"/>
      <c r="E16" s="159"/>
      <c r="F16" s="159"/>
      <c r="G16" s="47"/>
    </row>
    <row r="17" spans="1:8" ht="27" customHeight="1" x14ac:dyDescent="0.25">
      <c r="A17" s="167" t="s">
        <v>2</v>
      </c>
      <c r="B17" s="168"/>
      <c r="C17" s="169"/>
      <c r="D17" s="170">
        <v>0</v>
      </c>
      <c r="E17" s="170"/>
      <c r="F17" s="170"/>
      <c r="G17" s="47" t="s">
        <v>146</v>
      </c>
    </row>
    <row r="18" spans="1:8" ht="15.75" customHeight="1" x14ac:dyDescent="0.25">
      <c r="A18" s="159" t="s">
        <v>255</v>
      </c>
      <c r="B18" s="159"/>
      <c r="C18" s="159"/>
      <c r="D18" s="159"/>
      <c r="E18" s="159"/>
      <c r="F18" s="159"/>
      <c r="G18" s="48"/>
    </row>
    <row r="19" spans="1:8" ht="18" customHeight="1" x14ac:dyDescent="0.25">
      <c r="A19" s="145" t="s">
        <v>3</v>
      </c>
      <c r="B19" s="145"/>
      <c r="C19" s="145"/>
      <c r="D19" s="146"/>
      <c r="E19" s="146"/>
      <c r="F19" s="146"/>
      <c r="G19" s="47" t="s">
        <v>147</v>
      </c>
    </row>
    <row r="20" spans="1:8" ht="41.25" customHeight="1" x14ac:dyDescent="0.25">
      <c r="A20" s="145" t="s">
        <v>256</v>
      </c>
      <c r="B20" s="145"/>
      <c r="C20" s="145"/>
      <c r="D20" s="146"/>
      <c r="E20" s="146"/>
      <c r="F20" s="146"/>
      <c r="G20" s="47" t="s">
        <v>257</v>
      </c>
    </row>
    <row r="21" spans="1:8" ht="33" customHeight="1" x14ac:dyDescent="0.25">
      <c r="A21" s="145" t="s">
        <v>4</v>
      </c>
      <c r="B21" s="145"/>
      <c r="C21" s="145"/>
      <c r="D21" s="146"/>
      <c r="E21" s="146"/>
      <c r="F21" s="146"/>
      <c r="G21" s="47" t="s">
        <v>149</v>
      </c>
    </row>
    <row r="22" spans="1:8" ht="15.75" customHeight="1" x14ac:dyDescent="0.25">
      <c r="A22" s="145" t="s">
        <v>5</v>
      </c>
      <c r="B22" s="145"/>
      <c r="C22" s="145"/>
      <c r="D22" s="146"/>
      <c r="E22" s="146"/>
      <c r="F22" s="146"/>
      <c r="G22" s="47" t="s">
        <v>150</v>
      </c>
    </row>
    <row r="23" spans="1:8" ht="15.75" customHeight="1" x14ac:dyDescent="0.25">
      <c r="A23" s="145" t="s">
        <v>6</v>
      </c>
      <c r="B23" s="145"/>
      <c r="C23" s="145"/>
      <c r="D23" s="146"/>
      <c r="E23" s="146"/>
      <c r="F23" s="146"/>
      <c r="G23" s="47" t="s">
        <v>151</v>
      </c>
    </row>
    <row r="24" spans="1:8" ht="15" customHeight="1" x14ac:dyDescent="0.25">
      <c r="A24" s="159" t="s">
        <v>7</v>
      </c>
      <c r="B24" s="159"/>
      <c r="C24" s="159"/>
      <c r="D24" s="159"/>
      <c r="E24" s="159"/>
      <c r="F24" s="159"/>
      <c r="G24" s="48"/>
    </row>
    <row r="25" spans="1:8" x14ac:dyDescent="0.25">
      <c r="A25" s="158" t="s">
        <v>8</v>
      </c>
      <c r="B25" s="158"/>
      <c r="C25" s="158"/>
      <c r="D25" s="102"/>
      <c r="E25" s="102"/>
      <c r="F25" s="102"/>
      <c r="G25" s="47" t="s">
        <v>152</v>
      </c>
    </row>
    <row r="26" spans="1:8" ht="15.75" customHeight="1" x14ac:dyDescent="0.25">
      <c r="A26" s="158" t="s">
        <v>9</v>
      </c>
      <c r="B26" s="158"/>
      <c r="C26" s="158"/>
      <c r="D26" s="102"/>
      <c r="E26" s="102"/>
      <c r="F26" s="102"/>
      <c r="G26" s="47" t="s">
        <v>153</v>
      </c>
      <c r="H26" s="24"/>
    </row>
    <row r="27" spans="1:8" ht="15.75" customHeight="1" x14ac:dyDescent="0.25">
      <c r="A27" s="158" t="s">
        <v>10</v>
      </c>
      <c r="B27" s="158"/>
      <c r="C27" s="158"/>
      <c r="D27" s="102"/>
      <c r="E27" s="102"/>
      <c r="F27" s="102"/>
      <c r="G27" s="47" t="s">
        <v>154</v>
      </c>
      <c r="H27" s="24"/>
    </row>
    <row r="28" spans="1:8" ht="15.75" customHeight="1" x14ac:dyDescent="0.25">
      <c r="A28" s="158" t="s">
        <v>11</v>
      </c>
      <c r="B28" s="158"/>
      <c r="C28" s="158"/>
      <c r="D28" s="102"/>
      <c r="E28" s="102"/>
      <c r="F28" s="102"/>
      <c r="G28" s="47" t="s">
        <v>155</v>
      </c>
      <c r="H28" s="24"/>
    </row>
    <row r="29" spans="1:8" ht="15" customHeight="1" x14ac:dyDescent="0.25">
      <c r="A29" s="159" t="s">
        <v>259</v>
      </c>
      <c r="B29" s="159"/>
      <c r="C29" s="159"/>
      <c r="D29" s="159"/>
      <c r="E29" s="159"/>
      <c r="F29" s="159"/>
      <c r="G29" s="48"/>
    </row>
    <row r="30" spans="1:8" ht="15.75" customHeight="1" x14ac:dyDescent="0.25">
      <c r="A30" s="158" t="s">
        <v>50</v>
      </c>
      <c r="B30" s="158"/>
      <c r="C30" s="158"/>
      <c r="D30" s="102"/>
      <c r="E30" s="102"/>
      <c r="F30" s="102"/>
      <c r="G30" s="203" t="s">
        <v>156</v>
      </c>
    </row>
    <row r="31" spans="1:8" ht="15.75" customHeight="1" x14ac:dyDescent="0.25">
      <c r="A31" s="158" t="s">
        <v>12</v>
      </c>
      <c r="B31" s="158"/>
      <c r="C31" s="158"/>
      <c r="D31" s="102"/>
      <c r="E31" s="102"/>
      <c r="F31" s="102"/>
      <c r="G31" s="203"/>
    </row>
    <row r="32" spans="1:8" ht="15.75" customHeight="1" x14ac:dyDescent="0.25">
      <c r="A32" s="158" t="s">
        <v>13</v>
      </c>
      <c r="B32" s="158"/>
      <c r="C32" s="158"/>
      <c r="D32" s="102"/>
      <c r="E32" s="102"/>
      <c r="F32" s="102"/>
      <c r="G32" s="203"/>
    </row>
    <row r="33" spans="1:7" ht="15.75" customHeight="1" x14ac:dyDescent="0.25">
      <c r="A33" s="158" t="s">
        <v>14</v>
      </c>
      <c r="B33" s="158"/>
      <c r="C33" s="158"/>
      <c r="D33" s="102"/>
      <c r="E33" s="102"/>
      <c r="F33" s="102"/>
      <c r="G33" s="203"/>
    </row>
    <row r="34" spans="1:7" x14ac:dyDescent="0.25">
      <c r="A34" s="158" t="s">
        <v>15</v>
      </c>
      <c r="B34" s="158"/>
      <c r="C34" s="158"/>
      <c r="D34" s="102"/>
      <c r="E34" s="102"/>
      <c r="F34" s="102"/>
      <c r="G34" s="203"/>
    </row>
    <row r="35" spans="1:7" ht="15.75" customHeight="1" x14ac:dyDescent="0.25">
      <c r="A35" s="158" t="s">
        <v>16</v>
      </c>
      <c r="B35" s="158"/>
      <c r="C35" s="158"/>
      <c r="D35" s="102"/>
      <c r="E35" s="102"/>
      <c r="F35" s="102"/>
      <c r="G35" s="203"/>
    </row>
    <row r="36" spans="1:7" ht="15.75" customHeight="1" x14ac:dyDescent="0.25">
      <c r="A36" s="158" t="s">
        <v>17</v>
      </c>
      <c r="B36" s="158"/>
      <c r="C36" s="158"/>
      <c r="D36" s="102"/>
      <c r="E36" s="102"/>
      <c r="F36" s="102"/>
      <c r="G36" s="203"/>
    </row>
    <row r="37" spans="1:7" ht="15.75" customHeight="1" x14ac:dyDescent="0.25">
      <c r="A37" s="158" t="s">
        <v>18</v>
      </c>
      <c r="B37" s="158"/>
      <c r="C37" s="158"/>
      <c r="D37" s="102"/>
      <c r="E37" s="102"/>
      <c r="F37" s="102"/>
      <c r="G37" s="203"/>
    </row>
    <row r="38" spans="1:7" ht="15.75" customHeight="1" x14ac:dyDescent="0.25">
      <c r="A38" s="158" t="s">
        <v>19</v>
      </c>
      <c r="B38" s="158"/>
      <c r="C38" s="158"/>
      <c r="D38" s="102"/>
      <c r="E38" s="102"/>
      <c r="F38" s="102"/>
      <c r="G38" s="203"/>
    </row>
    <row r="39" spans="1:7" ht="51.75" customHeight="1" x14ac:dyDescent="0.25">
      <c r="A39" s="147" t="s">
        <v>20</v>
      </c>
      <c r="B39" s="148"/>
      <c r="C39" s="149"/>
      <c r="D39" s="102"/>
      <c r="E39" s="102"/>
      <c r="F39" s="102"/>
      <c r="G39" s="47" t="s">
        <v>157</v>
      </c>
    </row>
    <row r="40" spans="1:7" x14ac:dyDescent="0.25">
      <c r="A40" s="159" t="s">
        <v>260</v>
      </c>
      <c r="B40" s="159"/>
      <c r="C40" s="159"/>
      <c r="D40" s="159"/>
      <c r="E40" s="159"/>
      <c r="F40" s="159"/>
      <c r="G40" s="48"/>
    </row>
    <row r="41" spans="1:7" x14ac:dyDescent="0.25">
      <c r="A41" s="158" t="s">
        <v>50</v>
      </c>
      <c r="B41" s="158"/>
      <c r="C41" s="158"/>
      <c r="D41" s="102"/>
      <c r="E41" s="102"/>
      <c r="F41" s="102"/>
      <c r="G41" s="203" t="s">
        <v>261</v>
      </c>
    </row>
    <row r="42" spans="1:7" x14ac:dyDescent="0.25">
      <c r="A42" s="158" t="s">
        <v>12</v>
      </c>
      <c r="B42" s="158"/>
      <c r="C42" s="158"/>
      <c r="D42" s="102"/>
      <c r="E42" s="102"/>
      <c r="F42" s="102"/>
      <c r="G42" s="203"/>
    </row>
    <row r="43" spans="1:7" x14ac:dyDescent="0.25">
      <c r="A43" s="158" t="s">
        <v>13</v>
      </c>
      <c r="B43" s="158"/>
      <c r="C43" s="158"/>
      <c r="D43" s="102"/>
      <c r="E43" s="102"/>
      <c r="F43" s="102"/>
      <c r="G43" s="203"/>
    </row>
    <row r="44" spans="1:7" x14ac:dyDescent="0.25">
      <c r="A44" s="158" t="s">
        <v>14</v>
      </c>
      <c r="B44" s="158"/>
      <c r="C44" s="158"/>
      <c r="D44" s="102"/>
      <c r="E44" s="102"/>
      <c r="F44" s="102"/>
      <c r="G44" s="203"/>
    </row>
    <row r="45" spans="1:7" x14ac:dyDescent="0.25">
      <c r="A45" s="158" t="s">
        <v>15</v>
      </c>
      <c r="B45" s="158"/>
      <c r="C45" s="158"/>
      <c r="D45" s="102"/>
      <c r="E45" s="102"/>
      <c r="F45" s="102"/>
      <c r="G45" s="203"/>
    </row>
    <row r="46" spans="1:7" x14ac:dyDescent="0.25">
      <c r="A46" s="158" t="s">
        <v>16</v>
      </c>
      <c r="B46" s="158"/>
      <c r="C46" s="158"/>
      <c r="D46" s="102"/>
      <c r="E46" s="102"/>
      <c r="F46" s="102"/>
      <c r="G46" s="203"/>
    </row>
    <row r="47" spans="1:7" x14ac:dyDescent="0.25">
      <c r="A47" s="158" t="s">
        <v>17</v>
      </c>
      <c r="B47" s="158"/>
      <c r="C47" s="158"/>
      <c r="D47" s="102"/>
      <c r="E47" s="102"/>
      <c r="F47" s="102"/>
      <c r="G47" s="203"/>
    </row>
    <row r="48" spans="1:7" x14ac:dyDescent="0.25">
      <c r="A48" s="158" t="s">
        <v>18</v>
      </c>
      <c r="B48" s="158"/>
      <c r="C48" s="158"/>
      <c r="D48" s="102"/>
      <c r="E48" s="102"/>
      <c r="F48" s="102"/>
      <c r="G48" s="203"/>
    </row>
    <row r="49" spans="1:7" x14ac:dyDescent="0.25">
      <c r="A49" s="158" t="s">
        <v>19</v>
      </c>
      <c r="B49" s="158"/>
      <c r="C49" s="158"/>
      <c r="D49" s="102"/>
      <c r="E49" s="102"/>
      <c r="F49" s="102"/>
      <c r="G49" s="203"/>
    </row>
    <row r="50" spans="1:7" x14ac:dyDescent="0.25">
      <c r="A50" s="147" t="s">
        <v>262</v>
      </c>
      <c r="B50" s="148"/>
      <c r="C50" s="149"/>
      <c r="D50" s="102"/>
      <c r="E50" s="102"/>
      <c r="F50" s="102"/>
      <c r="G50" s="47" t="s">
        <v>263</v>
      </c>
    </row>
    <row r="51" spans="1:7" ht="15" customHeight="1" x14ac:dyDescent="0.25">
      <c r="A51" s="155" t="s">
        <v>95</v>
      </c>
      <c r="B51" s="156"/>
      <c r="C51" s="156"/>
      <c r="D51" s="156"/>
      <c r="E51" s="156"/>
      <c r="F51" s="157"/>
      <c r="G51" s="48"/>
    </row>
    <row r="52" spans="1:7" ht="15" customHeight="1" x14ac:dyDescent="0.25">
      <c r="A52" s="167" t="s">
        <v>3</v>
      </c>
      <c r="B52" s="168"/>
      <c r="C52" s="169"/>
      <c r="D52" s="150"/>
      <c r="E52" s="151"/>
      <c r="F52" s="152"/>
      <c r="G52" s="47" t="s">
        <v>158</v>
      </c>
    </row>
    <row r="53" spans="1:7" ht="37.5" customHeight="1" x14ac:dyDescent="0.25">
      <c r="A53" s="167" t="s">
        <v>264</v>
      </c>
      <c r="B53" s="168"/>
      <c r="C53" s="169"/>
      <c r="D53" s="150"/>
      <c r="E53" s="151"/>
      <c r="F53" s="152"/>
      <c r="G53" s="47" t="s">
        <v>148</v>
      </c>
    </row>
    <row r="54" spans="1:7" ht="15" customHeight="1" x14ac:dyDescent="0.25">
      <c r="A54" s="145" t="s">
        <v>4</v>
      </c>
      <c r="B54" s="145"/>
      <c r="C54" s="145"/>
      <c r="D54" s="102"/>
      <c r="E54" s="102"/>
      <c r="F54" s="102"/>
      <c r="G54" s="47" t="s">
        <v>149</v>
      </c>
    </row>
    <row r="55" spans="1:7" ht="15" customHeight="1" x14ac:dyDescent="0.25">
      <c r="A55" s="145" t="s">
        <v>5</v>
      </c>
      <c r="B55" s="145"/>
      <c r="C55" s="145"/>
      <c r="D55" s="102"/>
      <c r="E55" s="102"/>
      <c r="F55" s="102"/>
      <c r="G55" s="47" t="s">
        <v>150</v>
      </c>
    </row>
    <row r="56" spans="1:7" ht="15" customHeight="1" x14ac:dyDescent="0.25">
      <c r="A56" s="145" t="s">
        <v>6</v>
      </c>
      <c r="B56" s="145"/>
      <c r="C56" s="145"/>
      <c r="D56" s="102"/>
      <c r="E56" s="102"/>
      <c r="F56" s="102"/>
      <c r="G56" s="47" t="s">
        <v>151</v>
      </c>
    </row>
    <row r="57" spans="1:7" ht="26.25" customHeight="1" x14ac:dyDescent="0.25">
      <c r="A57" s="145" t="s">
        <v>21</v>
      </c>
      <c r="B57" s="145"/>
      <c r="C57" s="145"/>
      <c r="D57" s="102"/>
      <c r="E57" s="102"/>
      <c r="F57" s="102"/>
      <c r="G57" s="204" t="s">
        <v>159</v>
      </c>
    </row>
    <row r="58" spans="1:7" ht="26.25" customHeight="1" x14ac:dyDescent="0.25">
      <c r="A58" s="145" t="s">
        <v>22</v>
      </c>
      <c r="B58" s="145"/>
      <c r="C58" s="145"/>
      <c r="D58" s="102"/>
      <c r="E58" s="102"/>
      <c r="F58" s="102"/>
      <c r="G58" s="206"/>
    </row>
    <row r="59" spans="1:7" ht="52.5" customHeight="1" x14ac:dyDescent="0.25">
      <c r="A59" s="142" t="s">
        <v>265</v>
      </c>
      <c r="B59" s="142"/>
      <c r="C59" s="142"/>
      <c r="D59" s="143"/>
      <c r="E59" s="143"/>
      <c r="F59" s="143"/>
      <c r="G59" s="49" t="s">
        <v>160</v>
      </c>
    </row>
    <row r="60" spans="1:7" x14ac:dyDescent="0.25">
      <c r="A60" s="159" t="s">
        <v>23</v>
      </c>
      <c r="B60" s="159"/>
      <c r="C60" s="159"/>
      <c r="D60" s="159"/>
      <c r="E60" s="159"/>
      <c r="F60" s="159"/>
      <c r="G60" s="48"/>
    </row>
    <row r="61" spans="1:7" ht="35.25" customHeight="1" x14ac:dyDescent="0.25">
      <c r="A61" s="194" t="s">
        <v>24</v>
      </c>
      <c r="B61" s="195"/>
      <c r="C61" s="196" t="s">
        <v>301</v>
      </c>
      <c r="D61" s="196"/>
      <c r="E61" s="196"/>
      <c r="F61" s="196"/>
      <c r="G61" s="48" t="s">
        <v>273</v>
      </c>
    </row>
    <row r="62" spans="1:7" ht="15.75" customHeight="1" x14ac:dyDescent="0.25">
      <c r="A62" s="159" t="s">
        <v>94</v>
      </c>
      <c r="B62" s="159"/>
      <c r="C62" s="159"/>
      <c r="D62" s="159"/>
      <c r="E62" s="159"/>
      <c r="F62" s="159"/>
      <c r="G62" s="48"/>
    </row>
    <row r="63" spans="1:7" ht="61.5" customHeight="1" x14ac:dyDescent="0.25">
      <c r="A63" s="193" t="s">
        <v>25</v>
      </c>
      <c r="B63" s="193"/>
      <c r="C63" s="193"/>
      <c r="D63" s="181"/>
      <c r="E63" s="181"/>
      <c r="F63" s="181"/>
      <c r="G63" s="49" t="s">
        <v>161</v>
      </c>
    </row>
    <row r="64" spans="1:7" ht="61.5" customHeight="1" x14ac:dyDescent="0.25">
      <c r="A64" s="193" t="s">
        <v>296</v>
      </c>
      <c r="B64" s="193"/>
      <c r="C64" s="193"/>
      <c r="D64" s="181"/>
      <c r="E64" s="181"/>
      <c r="F64" s="181"/>
      <c r="G64" s="49" t="s">
        <v>161</v>
      </c>
    </row>
    <row r="65" spans="1:13" ht="61.5" customHeight="1" x14ac:dyDescent="0.25">
      <c r="A65" s="193" t="s">
        <v>26</v>
      </c>
      <c r="B65" s="193"/>
      <c r="C65" s="193"/>
      <c r="D65" s="181"/>
      <c r="E65" s="181"/>
      <c r="F65" s="181"/>
      <c r="G65" s="49" t="s">
        <v>161</v>
      </c>
    </row>
    <row r="66" spans="1:13" ht="61.5" customHeight="1" x14ac:dyDescent="0.25">
      <c r="A66" s="193" t="s">
        <v>27</v>
      </c>
      <c r="B66" s="193"/>
      <c r="C66" s="193"/>
      <c r="D66" s="181"/>
      <c r="E66" s="181"/>
      <c r="F66" s="181"/>
      <c r="G66" s="49" t="s">
        <v>161</v>
      </c>
    </row>
    <row r="67" spans="1:13" ht="61.5" customHeight="1" x14ac:dyDescent="0.25">
      <c r="A67" s="193" t="s">
        <v>274</v>
      </c>
      <c r="B67" s="193"/>
      <c r="C67" s="193"/>
      <c r="D67" s="181"/>
      <c r="E67" s="181"/>
      <c r="F67" s="181"/>
      <c r="G67" s="49" t="s">
        <v>161</v>
      </c>
      <c r="I67" s="21" t="s">
        <v>82</v>
      </c>
    </row>
    <row r="68" spans="1:13" ht="15.75" customHeight="1" x14ac:dyDescent="0.25">
      <c r="A68" s="155" t="s">
        <v>28</v>
      </c>
      <c r="B68" s="156"/>
      <c r="C68" s="157"/>
      <c r="D68" s="192" t="s">
        <v>79</v>
      </c>
      <c r="E68" s="192"/>
      <c r="F68" s="192"/>
      <c r="G68" s="74" t="s">
        <v>291</v>
      </c>
      <c r="I68" s="22" t="s">
        <v>81</v>
      </c>
      <c r="J68" s="22" t="s">
        <v>79</v>
      </c>
      <c r="K68" s="22" t="s">
        <v>90</v>
      </c>
      <c r="L68" s="22" t="s">
        <v>91</v>
      </c>
      <c r="M68" s="22" t="s">
        <v>92</v>
      </c>
    </row>
    <row r="69" spans="1:13" ht="34.5" customHeight="1" x14ac:dyDescent="0.25">
      <c r="A69" s="147" t="s">
        <v>275</v>
      </c>
      <c r="B69" s="148"/>
      <c r="C69" s="149"/>
      <c r="D69" s="182"/>
      <c r="E69" s="183"/>
      <c r="F69" s="184"/>
      <c r="G69" s="47" t="s">
        <v>162</v>
      </c>
    </row>
    <row r="70" spans="1:13" ht="15" customHeight="1" x14ac:dyDescent="0.25">
      <c r="A70" s="158" t="s">
        <v>29</v>
      </c>
      <c r="B70" s="158"/>
      <c r="C70" s="158"/>
      <c r="D70" s="182"/>
      <c r="E70" s="183"/>
      <c r="F70" s="184"/>
      <c r="G70" s="47" t="s">
        <v>163</v>
      </c>
    </row>
    <row r="71" spans="1:13" ht="15.75" customHeight="1" x14ac:dyDescent="0.25">
      <c r="A71" s="158" t="s">
        <v>30</v>
      </c>
      <c r="B71" s="158"/>
      <c r="C71" s="158"/>
      <c r="D71" s="182"/>
      <c r="E71" s="183"/>
      <c r="F71" s="184"/>
      <c r="G71" s="47" t="s">
        <v>164</v>
      </c>
    </row>
    <row r="72" spans="1:13" ht="48" customHeight="1" x14ac:dyDescent="0.25">
      <c r="A72" s="185" t="s">
        <v>176</v>
      </c>
      <c r="B72" s="186"/>
      <c r="C72" s="187"/>
      <c r="D72" s="188"/>
      <c r="E72" s="189"/>
      <c r="F72" s="190"/>
      <c r="G72" s="49" t="s">
        <v>165</v>
      </c>
    </row>
    <row r="73" spans="1:13" ht="48" customHeight="1" x14ac:dyDescent="0.25">
      <c r="A73" s="185" t="s">
        <v>177</v>
      </c>
      <c r="B73" s="186"/>
      <c r="C73" s="187"/>
      <c r="D73" s="191">
        <v>0</v>
      </c>
      <c r="E73" s="191"/>
      <c r="F73" s="191"/>
      <c r="G73" s="49" t="s">
        <v>166</v>
      </c>
    </row>
    <row r="74" spans="1:13" ht="48" customHeight="1" x14ac:dyDescent="0.25">
      <c r="A74" s="173" t="s">
        <v>178</v>
      </c>
      <c r="B74" s="173"/>
      <c r="C74" s="173"/>
      <c r="D74" s="174">
        <f>D72*D73</f>
        <v>0</v>
      </c>
      <c r="E74" s="174"/>
      <c r="F74" s="174"/>
      <c r="G74" s="48"/>
    </row>
    <row r="75" spans="1:13" ht="15.75" customHeight="1" x14ac:dyDescent="0.25">
      <c r="A75" s="210" t="s">
        <v>31</v>
      </c>
      <c r="B75" s="210"/>
      <c r="C75" s="210"/>
      <c r="D75" s="180">
        <f>D78+D81</f>
        <v>0</v>
      </c>
      <c r="E75" s="180"/>
      <c r="F75" s="180"/>
      <c r="G75" s="48"/>
      <c r="H75" s="21" t="s">
        <v>82</v>
      </c>
    </row>
    <row r="76" spans="1:13" ht="15.75" customHeight="1" x14ac:dyDescent="0.25">
      <c r="A76" s="175" t="s">
        <v>32</v>
      </c>
      <c r="B76" s="175"/>
      <c r="C76" s="175"/>
      <c r="D76" s="144" t="s">
        <v>81</v>
      </c>
      <c r="E76" s="144"/>
      <c r="F76" s="144"/>
      <c r="G76" s="49" t="s">
        <v>167</v>
      </c>
      <c r="H76" s="22" t="s">
        <v>81</v>
      </c>
      <c r="I76" s="22" t="s">
        <v>80</v>
      </c>
      <c r="J76" s="22" t="s">
        <v>87</v>
      </c>
    </row>
    <row r="77" spans="1:13" ht="30" customHeight="1" x14ac:dyDescent="0.25">
      <c r="A77" s="179" t="s">
        <v>33</v>
      </c>
      <c r="B77" s="179"/>
      <c r="C77" s="179"/>
      <c r="D77" s="181"/>
      <c r="E77" s="181"/>
      <c r="F77" s="181"/>
      <c r="G77" s="49" t="s">
        <v>168</v>
      </c>
    </row>
    <row r="78" spans="1:13" ht="21.75" customHeight="1" x14ac:dyDescent="0.25">
      <c r="A78" s="158" t="s">
        <v>52</v>
      </c>
      <c r="B78" s="158"/>
      <c r="C78" s="158"/>
      <c r="D78" s="198">
        <v>0</v>
      </c>
      <c r="E78" s="198"/>
      <c r="F78" s="198"/>
      <c r="G78" s="49" t="s">
        <v>169</v>
      </c>
    </row>
    <row r="79" spans="1:13" ht="33" customHeight="1" x14ac:dyDescent="0.25">
      <c r="A79" s="176" t="s">
        <v>51</v>
      </c>
      <c r="B79" s="177"/>
      <c r="C79" s="178"/>
      <c r="D79" s="144" t="s">
        <v>81</v>
      </c>
      <c r="E79" s="144"/>
      <c r="F79" s="144"/>
      <c r="G79" s="49" t="s">
        <v>167</v>
      </c>
    </row>
    <row r="80" spans="1:13" ht="30" customHeight="1" x14ac:dyDescent="0.25">
      <c r="A80" s="179" t="s">
        <v>33</v>
      </c>
      <c r="B80" s="179"/>
      <c r="C80" s="179"/>
      <c r="D80" s="181"/>
      <c r="E80" s="181"/>
      <c r="F80" s="181"/>
      <c r="G80" s="49" t="s">
        <v>168</v>
      </c>
    </row>
    <row r="81" spans="1:8" ht="21.75" customHeight="1" x14ac:dyDescent="0.25">
      <c r="A81" s="158" t="s">
        <v>126</v>
      </c>
      <c r="B81" s="158"/>
      <c r="C81" s="158"/>
      <c r="D81" s="198">
        <v>0</v>
      </c>
      <c r="E81" s="198"/>
      <c r="F81" s="198"/>
      <c r="G81" s="49" t="s">
        <v>169</v>
      </c>
    </row>
    <row r="82" spans="1:8" ht="52.5" customHeight="1" x14ac:dyDescent="0.25">
      <c r="A82" s="199" t="s">
        <v>281</v>
      </c>
      <c r="B82" s="199"/>
      <c r="C82" s="199"/>
      <c r="D82" s="199"/>
      <c r="E82" s="199"/>
      <c r="F82" s="199"/>
      <c r="G82" s="48"/>
    </row>
    <row r="83" spans="1:8" ht="21.75" customHeight="1" x14ac:dyDescent="0.25">
      <c r="A83" s="25"/>
      <c r="B83" s="25"/>
      <c r="C83" s="25"/>
      <c r="D83" s="26"/>
      <c r="E83" s="26"/>
      <c r="F83" s="26"/>
      <c r="G83" s="46"/>
      <c r="H83" s="24"/>
    </row>
    <row r="84" spans="1:8" ht="57.75" customHeight="1" x14ac:dyDescent="0.25">
      <c r="A84" s="197" t="s">
        <v>315</v>
      </c>
      <c r="B84" s="197"/>
      <c r="C84" s="197"/>
      <c r="D84" s="197"/>
      <c r="E84" s="197"/>
      <c r="F84" s="197"/>
      <c r="G84" s="50" t="s">
        <v>295</v>
      </c>
    </row>
    <row r="85" spans="1:8" ht="56.25" customHeight="1" x14ac:dyDescent="0.25">
      <c r="A85" s="27" t="s">
        <v>14</v>
      </c>
      <c r="B85" s="132" t="s">
        <v>56</v>
      </c>
      <c r="C85" s="132"/>
      <c r="D85" s="132"/>
      <c r="E85" s="2" t="s">
        <v>55</v>
      </c>
      <c r="F85" s="2" t="s">
        <v>34</v>
      </c>
      <c r="G85" s="50"/>
      <c r="H85" s="24"/>
    </row>
    <row r="86" spans="1:8" ht="56.25" customHeight="1" x14ac:dyDescent="0.25">
      <c r="A86" s="27">
        <v>1</v>
      </c>
      <c r="B86" s="86" t="s">
        <v>313</v>
      </c>
      <c r="C86" s="81"/>
      <c r="D86" s="84"/>
      <c r="E86" s="2">
        <v>10</v>
      </c>
      <c r="F86" s="64" t="s">
        <v>195</v>
      </c>
      <c r="G86" s="85"/>
      <c r="H86" s="24"/>
    </row>
    <row r="87" spans="1:8" ht="41.25" customHeight="1" x14ac:dyDescent="0.25">
      <c r="A87" s="53">
        <v>2</v>
      </c>
      <c r="B87" s="129" t="s">
        <v>305</v>
      </c>
      <c r="C87" s="130"/>
      <c r="D87" s="131"/>
      <c r="E87" s="28">
        <v>15</v>
      </c>
      <c r="F87" s="64" t="s">
        <v>81</v>
      </c>
      <c r="G87" s="54"/>
    </row>
    <row r="88" spans="1:8" ht="30" x14ac:dyDescent="0.25">
      <c r="A88" s="53">
        <v>3</v>
      </c>
      <c r="B88" s="129" t="s">
        <v>311</v>
      </c>
      <c r="C88" s="130"/>
      <c r="D88" s="131"/>
      <c r="E88" s="28">
        <v>10</v>
      </c>
      <c r="F88" s="64" t="s">
        <v>81</v>
      </c>
      <c r="G88" s="54"/>
    </row>
    <row r="89" spans="1:8" ht="51.75" x14ac:dyDescent="0.25">
      <c r="A89" s="79">
        <v>4</v>
      </c>
      <c r="B89" s="82" t="s">
        <v>306</v>
      </c>
      <c r="C89" s="83"/>
      <c r="D89" s="80"/>
      <c r="E89" s="28">
        <v>2</v>
      </c>
      <c r="F89" s="64" t="s">
        <v>81</v>
      </c>
      <c r="G89" s="78"/>
    </row>
    <row r="90" spans="1:8" ht="30" x14ac:dyDescent="0.25">
      <c r="A90" s="53">
        <v>5</v>
      </c>
      <c r="B90" s="129" t="s">
        <v>184</v>
      </c>
      <c r="C90" s="130"/>
      <c r="D90" s="131"/>
      <c r="E90" s="28">
        <v>15</v>
      </c>
      <c r="F90" s="64" t="s">
        <v>81</v>
      </c>
      <c r="G90" s="54"/>
    </row>
    <row r="91" spans="1:8" ht="63.75" x14ac:dyDescent="0.25">
      <c r="A91" s="53">
        <v>6</v>
      </c>
      <c r="B91" s="129" t="s">
        <v>307</v>
      </c>
      <c r="C91" s="130"/>
      <c r="D91" s="131"/>
      <c r="E91" s="28">
        <v>6</v>
      </c>
      <c r="F91" s="64" t="s">
        <v>81</v>
      </c>
      <c r="G91" s="78" t="s">
        <v>284</v>
      </c>
    </row>
    <row r="92" spans="1:8" ht="85.5" customHeight="1" x14ac:dyDescent="0.25">
      <c r="A92" s="53">
        <v>7</v>
      </c>
      <c r="B92" s="129" t="s">
        <v>308</v>
      </c>
      <c r="C92" s="130"/>
      <c r="D92" s="131"/>
      <c r="E92" s="28">
        <v>15</v>
      </c>
      <c r="F92" s="64" t="s">
        <v>81</v>
      </c>
      <c r="G92" s="54" t="s">
        <v>309</v>
      </c>
    </row>
    <row r="93" spans="1:8" ht="102" customHeight="1" x14ac:dyDescent="0.25">
      <c r="A93" s="53">
        <v>8</v>
      </c>
      <c r="B93" s="129" t="s">
        <v>312</v>
      </c>
      <c r="C93" s="130"/>
      <c r="D93" s="131"/>
      <c r="E93" s="28">
        <v>5</v>
      </c>
      <c r="F93" s="64" t="s">
        <v>81</v>
      </c>
      <c r="G93" s="54" t="s">
        <v>299</v>
      </c>
    </row>
    <row r="94" spans="1:8" ht="63.75" customHeight="1" x14ac:dyDescent="0.25">
      <c r="A94" s="8" t="s">
        <v>53</v>
      </c>
      <c r="B94" s="153" t="s">
        <v>303</v>
      </c>
      <c r="C94" s="153"/>
      <c r="D94" s="153"/>
      <c r="E94" s="29" t="s">
        <v>36</v>
      </c>
      <c r="F94" s="1"/>
      <c r="G94" s="204" t="s">
        <v>310</v>
      </c>
    </row>
    <row r="95" spans="1:8" ht="109.5" customHeight="1" x14ac:dyDescent="0.25">
      <c r="A95" s="3" t="s">
        <v>54</v>
      </c>
      <c r="B95" s="154" t="s">
        <v>304</v>
      </c>
      <c r="C95" s="154"/>
      <c r="D95" s="154"/>
      <c r="E95" s="30" t="s">
        <v>36</v>
      </c>
      <c r="F95" s="39"/>
      <c r="G95" s="206"/>
    </row>
    <row r="96" spans="1:8" ht="15.75" x14ac:dyDescent="0.25">
      <c r="A96" s="53"/>
      <c r="B96" s="132" t="s">
        <v>202</v>
      </c>
      <c r="C96" s="132"/>
      <c r="D96" s="132"/>
      <c r="E96" s="61">
        <v>78</v>
      </c>
      <c r="F96" s="39"/>
      <c r="G96" s="60"/>
    </row>
    <row r="97" spans="1:26" ht="108" customHeight="1" x14ac:dyDescent="0.25">
      <c r="A97" s="53"/>
      <c r="B97" s="133" t="s">
        <v>203</v>
      </c>
      <c r="C97" s="133"/>
      <c r="D97" s="133"/>
      <c r="E97" s="76" t="e">
        <f>IF('Вид инвестиция'!J8+'Вид инвестиция'!J9+'Вид инвестиция'!J13+'Вид инвестиция'!J14+'Вид инвестиция'!J17+'Вид инвестиция'!J18+'Вид инвестиция'!J19+'Вид инвестиция'!J23&gt;E96,"Моля проверете заявените приоритети, надвишава се максималният брой точки",'Вид инвестиция'!J8+'Вид инвестиция'!J9+'Вид инвестиция'!J13+'Вид инвестиция'!J14+'Вид инвестиция'!J17+'Вид инвестиция'!J18+'Вид инвестиция'!J19+'Вид инвестиция'!J23)</f>
        <v>#REF!</v>
      </c>
      <c r="F97" s="4"/>
      <c r="G97" s="46"/>
    </row>
    <row r="98" spans="1:26" ht="15" customHeight="1" x14ac:dyDescent="0.25">
      <c r="E98" s="65"/>
      <c r="G98" s="46"/>
    </row>
    <row r="99" spans="1:26" s="31" customFormat="1" ht="15" customHeight="1" x14ac:dyDescent="0.25">
      <c r="A99" s="134" t="s">
        <v>282</v>
      </c>
      <c r="B99" s="135"/>
      <c r="C99" s="135"/>
      <c r="D99" s="135"/>
      <c r="E99" s="135"/>
      <c r="F99" s="136"/>
      <c r="G99" s="51" t="s">
        <v>170</v>
      </c>
      <c r="H99" s="22"/>
      <c r="I99" s="22"/>
      <c r="J99" s="22"/>
      <c r="K99" s="22"/>
      <c r="L99" s="22"/>
      <c r="M99" s="22"/>
      <c r="N99" s="23"/>
      <c r="O99" s="23"/>
      <c r="P99" s="23"/>
      <c r="Q99" s="23"/>
      <c r="R99" s="23"/>
      <c r="S99" s="23"/>
      <c r="T99" s="23"/>
      <c r="U99" s="23"/>
      <c r="V99" s="23"/>
      <c r="W99" s="23"/>
      <c r="X99" s="23"/>
      <c r="Y99" s="23"/>
      <c r="Z99" s="23"/>
    </row>
    <row r="100" spans="1:26" s="31" customFormat="1" ht="15" customHeight="1" x14ac:dyDescent="0.25">
      <c r="A100" s="137" t="s">
        <v>37</v>
      </c>
      <c r="B100" s="137"/>
      <c r="C100" s="137"/>
      <c r="D100" s="137"/>
      <c r="E100" s="137"/>
      <c r="F100" s="137"/>
      <c r="G100" s="48"/>
      <c r="H100" s="22"/>
      <c r="I100" s="22"/>
      <c r="J100" s="22"/>
      <c r="K100" s="22"/>
      <c r="L100" s="22"/>
      <c r="M100" s="22"/>
      <c r="N100" s="23"/>
      <c r="O100" s="23"/>
      <c r="P100" s="23"/>
      <c r="Q100" s="23"/>
      <c r="R100" s="23"/>
      <c r="S100" s="23"/>
      <c r="T100" s="23"/>
      <c r="U100" s="23"/>
      <c r="V100" s="23"/>
      <c r="W100" s="23"/>
      <c r="X100" s="23"/>
      <c r="Y100" s="23"/>
      <c r="Z100" s="23"/>
    </row>
    <row r="101" spans="1:26" s="31" customFormat="1" ht="67.5" customHeight="1" x14ac:dyDescent="0.25">
      <c r="A101" s="32">
        <v>1</v>
      </c>
      <c r="B101" s="138" t="s">
        <v>189</v>
      </c>
      <c r="C101" s="138"/>
      <c r="D101" s="138"/>
      <c r="E101" s="138"/>
      <c r="F101" s="138"/>
      <c r="G101" s="48"/>
      <c r="H101" s="22"/>
      <c r="I101" s="22"/>
      <c r="J101" s="22"/>
      <c r="K101" s="22"/>
      <c r="L101" s="22"/>
      <c r="M101" s="22"/>
      <c r="N101" s="23"/>
      <c r="O101" s="23"/>
      <c r="P101" s="23"/>
      <c r="Q101" s="23"/>
      <c r="R101" s="23"/>
      <c r="S101" s="23"/>
      <c r="T101" s="23"/>
      <c r="U101" s="23"/>
      <c r="V101" s="23"/>
      <c r="W101" s="23"/>
      <c r="X101" s="23"/>
      <c r="Y101" s="23"/>
      <c r="Z101" s="23"/>
    </row>
    <row r="102" spans="1:26" s="31" customFormat="1" ht="51.75" customHeight="1" x14ac:dyDescent="0.25">
      <c r="A102" s="32">
        <v>2</v>
      </c>
      <c r="B102" s="90" t="s">
        <v>38</v>
      </c>
      <c r="C102" s="90"/>
      <c r="D102" s="90"/>
      <c r="E102" s="90"/>
      <c r="F102" s="90"/>
      <c r="G102" s="48"/>
      <c r="H102" s="22"/>
      <c r="I102" s="22"/>
      <c r="J102" s="22"/>
      <c r="K102" s="22"/>
      <c r="L102" s="22"/>
      <c r="M102" s="22"/>
      <c r="N102" s="23"/>
      <c r="O102" s="23"/>
      <c r="P102" s="23"/>
      <c r="Q102" s="23"/>
      <c r="R102" s="23"/>
      <c r="S102" s="23"/>
      <c r="T102" s="23"/>
      <c r="U102" s="23"/>
      <c r="V102" s="23"/>
      <c r="W102" s="23"/>
      <c r="X102" s="23"/>
      <c r="Y102" s="23"/>
      <c r="Z102" s="23"/>
    </row>
    <row r="103" spans="1:26" s="31" customFormat="1" ht="23.25" customHeight="1" x14ac:dyDescent="0.25">
      <c r="A103" s="32">
        <v>3</v>
      </c>
      <c r="B103" s="90" t="s">
        <v>39</v>
      </c>
      <c r="C103" s="90"/>
      <c r="D103" s="90"/>
      <c r="E103" s="90"/>
      <c r="F103" s="90"/>
      <c r="G103" s="48"/>
      <c r="H103" s="22"/>
      <c r="I103" s="22"/>
      <c r="J103" s="22"/>
      <c r="K103" s="22"/>
      <c r="L103" s="22"/>
      <c r="M103" s="22"/>
      <c r="N103" s="23"/>
      <c r="O103" s="23"/>
      <c r="P103" s="23"/>
      <c r="Q103" s="23"/>
      <c r="R103" s="23"/>
      <c r="S103" s="23"/>
      <c r="T103" s="23"/>
      <c r="U103" s="23"/>
      <c r="V103" s="23"/>
      <c r="W103" s="23"/>
      <c r="X103" s="23"/>
      <c r="Y103" s="23"/>
      <c r="Z103" s="23"/>
    </row>
    <row r="104" spans="1:26" s="31" customFormat="1" ht="22.5" customHeight="1" x14ac:dyDescent="0.25">
      <c r="A104" s="32">
        <v>4</v>
      </c>
      <c r="B104" s="90" t="s">
        <v>40</v>
      </c>
      <c r="C104" s="90"/>
      <c r="D104" s="90"/>
      <c r="E104" s="90"/>
      <c r="F104" s="90"/>
      <c r="G104" s="48"/>
      <c r="H104" s="22"/>
      <c r="I104" s="22"/>
      <c r="J104" s="22"/>
      <c r="K104" s="22"/>
      <c r="L104" s="22"/>
      <c r="M104" s="22"/>
      <c r="N104" s="23"/>
      <c r="O104" s="23"/>
      <c r="P104" s="23"/>
      <c r="Q104" s="23"/>
      <c r="R104" s="23"/>
      <c r="S104" s="23"/>
      <c r="T104" s="23"/>
      <c r="U104" s="23"/>
      <c r="V104" s="23"/>
      <c r="W104" s="23"/>
      <c r="X104" s="23"/>
      <c r="Y104" s="23"/>
      <c r="Z104" s="23"/>
    </row>
    <row r="105" spans="1:26" s="31" customFormat="1" ht="22.5" customHeight="1" x14ac:dyDescent="0.25">
      <c r="A105" s="32">
        <v>5</v>
      </c>
      <c r="B105" s="110" t="s">
        <v>190</v>
      </c>
      <c r="C105" s="111"/>
      <c r="D105" s="111"/>
      <c r="E105" s="111"/>
      <c r="F105" s="112"/>
      <c r="G105" s="48"/>
      <c r="H105" s="22"/>
      <c r="I105" s="22"/>
      <c r="J105" s="22"/>
      <c r="K105" s="22"/>
      <c r="L105" s="22"/>
      <c r="M105" s="22"/>
      <c r="N105" s="23"/>
      <c r="O105" s="23"/>
      <c r="P105" s="23"/>
      <c r="Q105" s="23"/>
      <c r="R105" s="23"/>
      <c r="S105" s="23"/>
      <c r="T105" s="23"/>
      <c r="U105" s="23"/>
      <c r="V105" s="23"/>
      <c r="W105" s="23"/>
      <c r="X105" s="23"/>
      <c r="Y105" s="23"/>
      <c r="Z105" s="23"/>
    </row>
    <row r="106" spans="1:26" s="31" customFormat="1" ht="31.5" customHeight="1" x14ac:dyDescent="0.25">
      <c r="A106" s="32">
        <v>6</v>
      </c>
      <c r="B106" s="90" t="s">
        <v>300</v>
      </c>
      <c r="C106" s="90"/>
      <c r="D106" s="90"/>
      <c r="E106" s="90"/>
      <c r="F106" s="90"/>
      <c r="G106" s="48"/>
      <c r="H106" s="22"/>
      <c r="I106" s="22"/>
      <c r="J106" s="22"/>
      <c r="K106" s="22"/>
      <c r="L106" s="22"/>
      <c r="M106" s="22"/>
      <c r="N106" s="23"/>
      <c r="O106" s="23"/>
      <c r="P106" s="23"/>
      <c r="Q106" s="23"/>
      <c r="R106" s="23"/>
      <c r="S106" s="23"/>
      <c r="T106" s="23"/>
      <c r="U106" s="23"/>
      <c r="V106" s="23"/>
      <c r="W106" s="23"/>
      <c r="X106" s="23"/>
      <c r="Y106" s="23"/>
      <c r="Z106" s="23"/>
    </row>
    <row r="107" spans="1:26" s="31" customFormat="1" ht="34.5" customHeight="1" x14ac:dyDescent="0.25">
      <c r="A107" s="32">
        <v>7</v>
      </c>
      <c r="B107" s="90" t="s">
        <v>41</v>
      </c>
      <c r="C107" s="90"/>
      <c r="D107" s="90"/>
      <c r="E107" s="90"/>
      <c r="F107" s="90"/>
      <c r="G107" s="48"/>
      <c r="H107" s="22"/>
      <c r="I107" s="22"/>
      <c r="J107" s="22"/>
      <c r="K107" s="22"/>
      <c r="L107" s="22"/>
      <c r="M107" s="22"/>
      <c r="N107" s="23"/>
      <c r="O107" s="23"/>
      <c r="P107" s="23"/>
      <c r="Q107" s="23"/>
      <c r="R107" s="23"/>
      <c r="S107" s="23"/>
      <c r="T107" s="23"/>
      <c r="U107" s="23"/>
      <c r="V107" s="23"/>
      <c r="W107" s="23"/>
      <c r="X107" s="23"/>
      <c r="Y107" s="23"/>
      <c r="Z107" s="23"/>
    </row>
    <row r="108" spans="1:26" s="31" customFormat="1" ht="36.75" customHeight="1" x14ac:dyDescent="0.25">
      <c r="A108" s="32">
        <v>8</v>
      </c>
      <c r="B108" s="90" t="s">
        <v>194</v>
      </c>
      <c r="C108" s="90"/>
      <c r="D108" s="90"/>
      <c r="E108" s="90"/>
      <c r="F108" s="90"/>
      <c r="G108" s="48"/>
      <c r="H108" s="22"/>
      <c r="I108" s="22"/>
      <c r="J108" s="22"/>
      <c r="K108" s="22"/>
      <c r="L108" s="22"/>
      <c r="M108" s="22"/>
      <c r="N108" s="23"/>
      <c r="O108" s="23"/>
      <c r="P108" s="23"/>
      <c r="Q108" s="23"/>
      <c r="R108" s="23"/>
      <c r="S108" s="23"/>
      <c r="T108" s="23"/>
      <c r="U108" s="23"/>
      <c r="V108" s="23"/>
      <c r="W108" s="23"/>
      <c r="X108" s="23"/>
      <c r="Y108" s="23"/>
      <c r="Z108" s="23"/>
    </row>
    <row r="109" spans="1:26" s="31" customFormat="1" ht="64.5" customHeight="1" x14ac:dyDescent="0.25">
      <c r="A109" s="32">
        <v>9</v>
      </c>
      <c r="B109" s="90" t="s">
        <v>192</v>
      </c>
      <c r="C109" s="90"/>
      <c r="D109" s="90"/>
      <c r="E109" s="90"/>
      <c r="F109" s="90"/>
      <c r="G109" s="48"/>
      <c r="H109" s="22"/>
      <c r="I109" s="22"/>
      <c r="J109" s="22"/>
      <c r="K109" s="22"/>
      <c r="L109" s="22"/>
      <c r="M109" s="22"/>
      <c r="N109" s="23"/>
      <c r="O109" s="23"/>
      <c r="P109" s="23"/>
      <c r="Q109" s="23"/>
      <c r="R109" s="23"/>
      <c r="S109" s="23"/>
      <c r="T109" s="23"/>
      <c r="U109" s="23"/>
      <c r="V109" s="23"/>
      <c r="W109" s="23"/>
      <c r="X109" s="23"/>
      <c r="Y109" s="23"/>
      <c r="Z109" s="23"/>
    </row>
    <row r="110" spans="1:26" s="31" customFormat="1" ht="67.5" customHeight="1" x14ac:dyDescent="0.25">
      <c r="A110" s="32">
        <v>10</v>
      </c>
      <c r="B110" s="90" t="s">
        <v>193</v>
      </c>
      <c r="C110" s="90"/>
      <c r="D110" s="90"/>
      <c r="E110" s="90"/>
      <c r="F110" s="90"/>
      <c r="G110" s="48"/>
      <c r="H110" s="22"/>
      <c r="I110" s="22"/>
      <c r="J110" s="22"/>
      <c r="K110" s="22"/>
      <c r="L110" s="22"/>
      <c r="M110" s="22"/>
      <c r="N110" s="23"/>
      <c r="O110" s="23"/>
      <c r="P110" s="23"/>
      <c r="Q110" s="23"/>
      <c r="R110" s="23"/>
      <c r="S110" s="23"/>
      <c r="T110" s="23"/>
      <c r="U110" s="23"/>
      <c r="V110" s="23"/>
      <c r="W110" s="23"/>
      <c r="X110" s="23"/>
      <c r="Y110" s="23"/>
      <c r="Z110" s="23"/>
    </row>
    <row r="111" spans="1:26" s="31" customFormat="1" ht="48" customHeight="1" x14ac:dyDescent="0.25">
      <c r="A111" s="32">
        <v>11</v>
      </c>
      <c r="B111" s="110" t="s">
        <v>279</v>
      </c>
      <c r="C111" s="111"/>
      <c r="D111" s="111"/>
      <c r="E111" s="111"/>
      <c r="F111" s="112"/>
      <c r="G111" s="48"/>
      <c r="H111" s="22"/>
      <c r="I111" s="22"/>
      <c r="J111" s="22"/>
      <c r="K111" s="22"/>
      <c r="L111" s="22"/>
      <c r="M111" s="22"/>
      <c r="N111" s="23"/>
      <c r="O111" s="23"/>
      <c r="P111" s="23"/>
      <c r="Q111" s="23"/>
      <c r="R111" s="23"/>
      <c r="S111" s="23"/>
      <c r="T111" s="23"/>
      <c r="U111" s="23"/>
      <c r="V111" s="23"/>
      <c r="W111" s="23"/>
      <c r="X111" s="23"/>
      <c r="Y111" s="23"/>
      <c r="Z111" s="23"/>
    </row>
    <row r="112" spans="1:26" s="31" customFormat="1" ht="15" customHeight="1" x14ac:dyDescent="0.25">
      <c r="A112" s="32">
        <v>12</v>
      </c>
      <c r="B112" s="91" t="s">
        <v>42</v>
      </c>
      <c r="C112" s="91"/>
      <c r="D112" s="91"/>
      <c r="E112" s="91"/>
      <c r="F112" s="91"/>
      <c r="G112" s="204" t="s">
        <v>171</v>
      </c>
      <c r="H112" s="22"/>
      <c r="I112" s="22"/>
      <c r="J112" s="22"/>
      <c r="K112" s="22"/>
      <c r="L112" s="22"/>
      <c r="M112" s="22"/>
      <c r="N112" s="23"/>
      <c r="O112" s="23"/>
      <c r="P112" s="23"/>
      <c r="Q112" s="23"/>
      <c r="R112" s="23"/>
      <c r="S112" s="23"/>
      <c r="T112" s="23"/>
      <c r="U112" s="23"/>
      <c r="V112" s="23"/>
      <c r="W112" s="23"/>
      <c r="X112" s="23"/>
      <c r="Y112" s="23"/>
      <c r="Z112" s="23"/>
    </row>
    <row r="113" spans="1:26" s="31" customFormat="1" ht="51" customHeight="1" x14ac:dyDescent="0.25">
      <c r="A113" s="32"/>
      <c r="B113" s="91" t="s">
        <v>83</v>
      </c>
      <c r="C113" s="104"/>
      <c r="D113" s="104"/>
      <c r="E113" s="104"/>
      <c r="F113" s="38" t="s">
        <v>81</v>
      </c>
      <c r="G113" s="206"/>
      <c r="H113" s="22"/>
      <c r="I113" s="21" t="s">
        <v>82</v>
      </c>
      <c r="J113" s="22"/>
      <c r="K113" s="22"/>
      <c r="L113" s="22"/>
      <c r="M113" s="22"/>
      <c r="N113" s="23"/>
      <c r="O113" s="23"/>
      <c r="P113" s="23"/>
      <c r="Q113" s="23"/>
      <c r="R113" s="23"/>
      <c r="S113" s="23"/>
      <c r="T113" s="23"/>
      <c r="U113" s="23"/>
      <c r="V113" s="23"/>
      <c r="W113" s="23"/>
      <c r="X113" s="23"/>
      <c r="Y113" s="23"/>
      <c r="Z113" s="23"/>
    </row>
    <row r="114" spans="1:26" s="31" customFormat="1" x14ac:dyDescent="0.25">
      <c r="A114" s="32">
        <v>13</v>
      </c>
      <c r="B114" s="90" t="s">
        <v>191</v>
      </c>
      <c r="C114" s="90"/>
      <c r="D114" s="90"/>
      <c r="E114" s="90"/>
      <c r="F114" s="90"/>
      <c r="G114" s="48"/>
      <c r="H114" s="22"/>
      <c r="I114" s="22" t="s">
        <v>129</v>
      </c>
      <c r="J114" s="22" t="s">
        <v>84</v>
      </c>
      <c r="K114" s="22" t="s">
        <v>85</v>
      </c>
      <c r="L114" s="22"/>
      <c r="M114" s="22"/>
      <c r="N114" s="23"/>
      <c r="O114" s="23"/>
      <c r="P114" s="23"/>
      <c r="Q114" s="23"/>
      <c r="R114" s="23"/>
      <c r="S114" s="23"/>
      <c r="T114" s="23"/>
      <c r="U114" s="23"/>
      <c r="V114" s="23"/>
      <c r="W114" s="23"/>
      <c r="X114" s="23"/>
      <c r="Y114" s="23"/>
      <c r="Z114" s="23"/>
    </row>
    <row r="115" spans="1:26" s="31" customFormat="1" ht="51.75" customHeight="1" x14ac:dyDescent="0.25">
      <c r="A115" s="92" t="s">
        <v>280</v>
      </c>
      <c r="B115" s="93"/>
      <c r="C115" s="93"/>
      <c r="D115" s="93"/>
      <c r="E115" s="93"/>
      <c r="F115" s="94"/>
      <c r="G115" s="48"/>
      <c r="H115" s="22"/>
      <c r="I115" s="22"/>
      <c r="J115" s="22"/>
      <c r="K115" s="22"/>
      <c r="L115" s="22"/>
      <c r="M115" s="22"/>
      <c r="N115" s="23"/>
      <c r="O115" s="23"/>
      <c r="P115" s="23"/>
      <c r="Q115" s="23"/>
      <c r="R115" s="23"/>
      <c r="S115" s="23"/>
      <c r="T115" s="23"/>
      <c r="U115" s="23"/>
      <c r="V115" s="23"/>
      <c r="W115" s="23"/>
      <c r="X115" s="23"/>
      <c r="Y115" s="23"/>
      <c r="Z115" s="23"/>
    </row>
    <row r="116" spans="1:26" s="31" customFormat="1" ht="15.75" customHeight="1" x14ac:dyDescent="0.25">
      <c r="A116" s="32">
        <v>1</v>
      </c>
      <c r="B116" s="91" t="s">
        <v>43</v>
      </c>
      <c r="C116" s="91"/>
      <c r="D116" s="91"/>
      <c r="E116" s="91"/>
      <c r="F116" s="91"/>
      <c r="G116" s="48"/>
      <c r="H116" s="22"/>
      <c r="I116" s="22"/>
      <c r="J116" s="22"/>
      <c r="K116" s="22"/>
      <c r="L116" s="22"/>
      <c r="M116" s="22"/>
      <c r="N116" s="23"/>
      <c r="O116" s="23"/>
      <c r="P116" s="23"/>
      <c r="Q116" s="23"/>
      <c r="R116" s="23"/>
      <c r="S116" s="23"/>
      <c r="T116" s="23"/>
      <c r="U116" s="23"/>
      <c r="V116" s="23"/>
      <c r="W116" s="23"/>
      <c r="X116" s="23"/>
      <c r="Y116" s="23"/>
      <c r="Z116" s="23"/>
    </row>
    <row r="117" spans="1:26" s="31" customFormat="1" ht="34.5" customHeight="1" x14ac:dyDescent="0.25">
      <c r="A117" s="32">
        <v>2</v>
      </c>
      <c r="B117" s="91" t="s">
        <v>293</v>
      </c>
      <c r="C117" s="91"/>
      <c r="D117" s="91"/>
      <c r="E117" s="91"/>
      <c r="F117" s="91"/>
      <c r="G117" s="48"/>
      <c r="H117" s="22"/>
      <c r="I117" s="22"/>
      <c r="J117" s="22"/>
      <c r="K117" s="22"/>
      <c r="L117" s="22"/>
      <c r="M117" s="22"/>
      <c r="N117" s="23"/>
      <c r="O117" s="23"/>
      <c r="P117" s="23"/>
      <c r="Q117" s="23"/>
      <c r="R117" s="23"/>
      <c r="S117" s="23"/>
      <c r="T117" s="23"/>
      <c r="U117" s="23"/>
      <c r="V117" s="23"/>
      <c r="W117" s="23"/>
      <c r="X117" s="23"/>
      <c r="Y117" s="23"/>
      <c r="Z117" s="23"/>
    </row>
    <row r="118" spans="1:26" s="31" customFormat="1" ht="34.5" customHeight="1" x14ac:dyDescent="0.25">
      <c r="A118" s="92" t="s">
        <v>302</v>
      </c>
      <c r="B118" s="93"/>
      <c r="C118" s="93"/>
      <c r="D118" s="93"/>
      <c r="E118" s="93"/>
      <c r="F118" s="94"/>
      <c r="G118" s="48"/>
      <c r="H118" s="22"/>
      <c r="I118" s="22"/>
      <c r="J118" s="22"/>
      <c r="K118" s="22"/>
      <c r="L118" s="22"/>
      <c r="M118" s="22"/>
      <c r="N118" s="23"/>
      <c r="O118" s="23"/>
      <c r="P118" s="23"/>
      <c r="Q118" s="23"/>
      <c r="R118" s="23"/>
      <c r="S118" s="23"/>
      <c r="T118" s="23"/>
      <c r="U118" s="23"/>
      <c r="V118" s="23"/>
      <c r="W118" s="23"/>
      <c r="X118" s="23"/>
      <c r="Y118" s="23"/>
      <c r="Z118" s="23"/>
    </row>
    <row r="119" spans="1:26" s="31" customFormat="1" ht="28.5" customHeight="1" x14ac:dyDescent="0.25">
      <c r="A119" s="33">
        <v>1</v>
      </c>
      <c r="B119" s="89" t="s">
        <v>294</v>
      </c>
      <c r="C119" s="89"/>
      <c r="D119" s="89"/>
      <c r="E119" s="89"/>
      <c r="F119" s="89"/>
      <c r="G119" s="48"/>
      <c r="H119" s="22"/>
      <c r="I119" s="22"/>
      <c r="J119" s="22"/>
      <c r="K119" s="22"/>
      <c r="L119" s="22"/>
      <c r="M119" s="22"/>
      <c r="N119" s="23"/>
      <c r="O119" s="23"/>
      <c r="P119" s="23"/>
      <c r="Q119" s="23"/>
      <c r="R119" s="23"/>
      <c r="S119" s="23"/>
      <c r="T119" s="23"/>
      <c r="U119" s="23"/>
      <c r="V119" s="23"/>
      <c r="W119" s="23"/>
      <c r="X119" s="23"/>
      <c r="Y119" s="23"/>
      <c r="Z119" s="23"/>
    </row>
    <row r="120" spans="1:26" s="31" customFormat="1" ht="44.25" customHeight="1" thickBot="1" x14ac:dyDescent="0.3">
      <c r="A120" s="95" t="s">
        <v>97</v>
      </c>
      <c r="B120" s="96"/>
      <c r="C120" s="95" t="s">
        <v>98</v>
      </c>
      <c r="D120" s="96"/>
      <c r="E120" s="95" t="s">
        <v>96</v>
      </c>
      <c r="F120" s="96"/>
      <c r="G120" s="48"/>
      <c r="H120" s="22"/>
      <c r="I120" s="22"/>
      <c r="J120" s="22"/>
      <c r="K120" s="22"/>
      <c r="L120" s="22"/>
      <c r="M120" s="22"/>
      <c r="N120" s="23"/>
      <c r="O120" s="23"/>
      <c r="P120" s="23"/>
      <c r="Q120" s="23"/>
      <c r="R120" s="23"/>
      <c r="S120" s="23"/>
      <c r="T120" s="23"/>
      <c r="U120" s="23"/>
      <c r="V120" s="23"/>
      <c r="W120" s="23"/>
      <c r="X120" s="23"/>
      <c r="Y120" s="23"/>
      <c r="Z120" s="23"/>
    </row>
    <row r="121" spans="1:26" s="31" customFormat="1" ht="118.5" customHeight="1" thickBot="1" x14ac:dyDescent="0.3">
      <c r="A121" s="105"/>
      <c r="B121" s="106"/>
      <c r="C121" s="107"/>
      <c r="D121" s="107"/>
      <c r="E121" s="108"/>
      <c r="F121" s="109"/>
      <c r="G121" s="49" t="s">
        <v>297</v>
      </c>
      <c r="H121" s="22"/>
      <c r="I121" s="22"/>
      <c r="J121" s="22"/>
      <c r="K121" s="22"/>
      <c r="L121" s="22"/>
      <c r="M121" s="22"/>
      <c r="N121" s="23"/>
      <c r="O121" s="23"/>
      <c r="P121" s="23"/>
      <c r="Q121" s="23"/>
      <c r="R121" s="23"/>
      <c r="S121" s="23"/>
      <c r="T121" s="23"/>
      <c r="U121" s="23"/>
      <c r="V121" s="23"/>
      <c r="W121" s="23"/>
      <c r="X121" s="23"/>
      <c r="Y121" s="23"/>
      <c r="Z121" s="23"/>
    </row>
    <row r="122" spans="1:26" s="31" customFormat="1" ht="17.25" customHeight="1" x14ac:dyDescent="0.25">
      <c r="A122" s="126"/>
      <c r="B122" s="127"/>
      <c r="C122" s="127"/>
      <c r="D122" s="127"/>
      <c r="E122" s="127"/>
      <c r="F122" s="128"/>
      <c r="G122" s="48"/>
      <c r="H122" s="22"/>
      <c r="I122" s="22"/>
      <c r="J122" s="22"/>
      <c r="K122" s="22"/>
      <c r="L122" s="22"/>
      <c r="M122" s="22"/>
      <c r="N122" s="23"/>
      <c r="O122" s="23"/>
      <c r="P122" s="23"/>
      <c r="Q122" s="23"/>
      <c r="R122" s="23"/>
      <c r="S122" s="23"/>
      <c r="T122" s="23"/>
      <c r="U122" s="23"/>
      <c r="V122" s="23"/>
      <c r="W122" s="23"/>
      <c r="X122" s="23"/>
      <c r="Y122" s="23"/>
      <c r="Z122" s="23"/>
    </row>
    <row r="123" spans="1:26" s="31" customFormat="1" x14ac:dyDescent="0.25">
      <c r="A123" s="88" t="s">
        <v>283</v>
      </c>
      <c r="B123" s="88"/>
      <c r="C123" s="88"/>
      <c r="D123" s="88"/>
      <c r="E123" s="88"/>
      <c r="F123" s="88"/>
      <c r="G123" s="47" t="s">
        <v>172</v>
      </c>
      <c r="H123" s="34"/>
      <c r="I123" s="34"/>
      <c r="J123" s="34"/>
      <c r="K123" s="34"/>
      <c r="L123" s="34"/>
      <c r="M123" s="34"/>
    </row>
    <row r="124" spans="1:26" ht="99" customHeight="1" x14ac:dyDescent="0.25">
      <c r="A124" s="97" t="s">
        <v>44</v>
      </c>
      <c r="B124" s="115"/>
      <c r="C124" s="56" t="str">
        <f>IF(A125='Вид инвестиция'!A16,'Вид инвестиция'!B16,IF(A125='Вид инвестиция'!A17,'Вид инвестиция'!B17,IF(A125='Вид инвестиция'!A18,'Вид инвестиция'!B18,IF(A125='Вид инвестиция'!A19,'Вид инвестиция'!B19,IF(A125='Вид инвестиция'!A20,'Вид инвестиция'!B20,IF(A125='Вид инвестиция'!A21,'Вид инвестиция'!B21,IF(A125='Вид инвестиция'!A22,'Вид инвестиция'!B22,"Моля изберете вида на инвестицията")))))))</f>
        <v>Изграждане/ново строителство, км.</v>
      </c>
      <c r="D124" s="29" t="str">
        <f>IF(A125='Вид инвестиция'!A16,'Вид инвестиция'!C16,IF(A125='Вид инвестиция'!A17,'Вид инвестиция'!C17,IF(A125='Вид инвестиция'!A18,'Вид инвестиция'!C18,IF(A125='Вид инвестиция'!A19,'Вид инвестиция'!C19,IF(A125='Вид инвестиция'!A20,'Вид инвестиция'!C20,IF(A125='Вид инвестиция'!A21,'Вид инвестиция'!C21,IF(A125='Вид инвестиция'!A22,'Вид инвестиция'!C22,"Моля изберете вида на инвестицията")))))))</f>
        <v>Реконструкция/ рехабилитация, км</v>
      </c>
      <c r="E124" s="97" t="str">
        <f>IF(A125='Вид инвестиция'!A16,'Вид инвестиция'!D16,IF(A125='Вид инвестиция'!A17,'Вид инвестиция'!D17,IF(A125='Вид инвестиция'!A18,'Вид инвестиция'!D18,IF(A125='Вид инвестиция'!A19,'Вид инвестиция'!D19,IF(A125='Вид инвестиция'!A20,'Вид инвестиция'!D20,IF(A125='Вид инвестиция'!A21,'Вид инвестиция'!D21,IF(A125='Вид инвестиция'!A22,'Вид инвестиция'!D22,"Моля изберете вида на инвестицията")))))))</f>
        <v>Вид принадлежности (моля, опишете, ако е приложимо)</v>
      </c>
      <c r="F124" s="98"/>
      <c r="G124" s="203" t="s">
        <v>240</v>
      </c>
    </row>
    <row r="125" spans="1:26" ht="132.75" customHeight="1" x14ac:dyDescent="0.25">
      <c r="A125" s="113" t="s">
        <v>218</v>
      </c>
      <c r="B125" s="114"/>
      <c r="C125" s="57"/>
      <c r="D125" s="40"/>
      <c r="E125" s="99"/>
      <c r="F125" s="100"/>
      <c r="G125" s="203"/>
    </row>
    <row r="126" spans="1:26" ht="16.5" customHeight="1" x14ac:dyDescent="0.25"/>
    <row r="127" spans="1:26" x14ac:dyDescent="0.25">
      <c r="A127" s="101">
        <v>1</v>
      </c>
      <c r="B127" s="88" t="s">
        <v>46</v>
      </c>
      <c r="C127" s="88"/>
      <c r="D127" s="88"/>
      <c r="E127" s="88"/>
      <c r="F127" s="88"/>
      <c r="G127" s="204" t="s">
        <v>173</v>
      </c>
      <c r="I127" s="21" t="s">
        <v>82</v>
      </c>
    </row>
    <row r="128" spans="1:26" ht="31.5" customHeight="1" x14ac:dyDescent="0.25">
      <c r="A128" s="101"/>
      <c r="B128" s="103" t="s">
        <v>88</v>
      </c>
      <c r="C128" s="103"/>
      <c r="D128" s="103"/>
      <c r="E128" s="103"/>
      <c r="F128" s="41" t="s">
        <v>81</v>
      </c>
      <c r="G128" s="205"/>
      <c r="I128" s="22" t="s">
        <v>129</v>
      </c>
      <c r="J128" s="22" t="s">
        <v>80</v>
      </c>
      <c r="K128" s="21" t="s">
        <v>87</v>
      </c>
    </row>
    <row r="129" spans="1:7" ht="53.25" customHeight="1" x14ac:dyDescent="0.25">
      <c r="A129" s="101"/>
      <c r="B129" s="36" t="s">
        <v>86</v>
      </c>
      <c r="C129" s="102"/>
      <c r="D129" s="102"/>
      <c r="E129" s="102"/>
      <c r="F129" s="102"/>
      <c r="G129" s="206"/>
    </row>
    <row r="130" spans="1:7" x14ac:dyDescent="0.25">
      <c r="A130" s="101">
        <v>2</v>
      </c>
      <c r="B130" s="88" t="s">
        <v>47</v>
      </c>
      <c r="C130" s="88"/>
      <c r="D130" s="88"/>
      <c r="E130" s="88"/>
      <c r="F130" s="88"/>
      <c r="G130" s="207" t="s">
        <v>298</v>
      </c>
    </row>
    <row r="131" spans="1:7" ht="31.5" customHeight="1" x14ac:dyDescent="0.25">
      <c r="A131" s="101"/>
      <c r="B131" s="103" t="s">
        <v>88</v>
      </c>
      <c r="C131" s="103"/>
      <c r="D131" s="103"/>
      <c r="E131" s="103"/>
      <c r="F131" s="41" t="s">
        <v>81</v>
      </c>
      <c r="G131" s="208"/>
    </row>
    <row r="132" spans="1:7" ht="63.75" customHeight="1" x14ac:dyDescent="0.25">
      <c r="A132" s="101"/>
      <c r="B132" s="36" t="s">
        <v>86</v>
      </c>
      <c r="C132" s="102"/>
      <c r="D132" s="102"/>
      <c r="E132" s="102"/>
      <c r="F132" s="102"/>
      <c r="G132" s="209"/>
    </row>
    <row r="133" spans="1:7" ht="23.25" customHeight="1" x14ac:dyDescent="0.25">
      <c r="A133" s="123">
        <v>3</v>
      </c>
      <c r="B133" s="88" t="s">
        <v>186</v>
      </c>
      <c r="C133" s="88"/>
      <c r="D133" s="88"/>
      <c r="E133" s="88"/>
      <c r="F133" s="88"/>
      <c r="G133" s="55"/>
    </row>
    <row r="134" spans="1:7" ht="55.5" customHeight="1" x14ac:dyDescent="0.25">
      <c r="A134" s="124"/>
      <c r="B134" s="103" t="s">
        <v>246</v>
      </c>
      <c r="C134" s="103"/>
      <c r="D134" s="103"/>
      <c r="E134" s="103"/>
      <c r="F134" s="41" t="s">
        <v>81</v>
      </c>
      <c r="G134" s="55"/>
    </row>
    <row r="135" spans="1:7" ht="53.25" customHeight="1" x14ac:dyDescent="0.25">
      <c r="A135" s="125"/>
      <c r="B135" s="36" t="s">
        <v>86</v>
      </c>
      <c r="C135" s="102"/>
      <c r="D135" s="102"/>
      <c r="E135" s="102"/>
      <c r="F135" s="102"/>
      <c r="G135" s="55"/>
    </row>
    <row r="136" spans="1:7" ht="18.75" customHeight="1" x14ac:dyDescent="0.25">
      <c r="A136" s="123">
        <v>4</v>
      </c>
      <c r="B136" s="88" t="s">
        <v>181</v>
      </c>
      <c r="C136" s="88"/>
      <c r="D136" s="88"/>
      <c r="E136" s="88"/>
      <c r="F136" s="88"/>
      <c r="G136" s="204" t="s">
        <v>174</v>
      </c>
    </row>
    <row r="137" spans="1:7" ht="31.5" customHeight="1" x14ac:dyDescent="0.25">
      <c r="A137" s="124"/>
      <c r="B137" s="103" t="s">
        <v>247</v>
      </c>
      <c r="C137" s="103"/>
      <c r="D137" s="103"/>
      <c r="E137" s="103"/>
      <c r="F137" s="41" t="s">
        <v>81</v>
      </c>
      <c r="G137" s="205"/>
    </row>
    <row r="138" spans="1:7" ht="53.25" customHeight="1" x14ac:dyDescent="0.25">
      <c r="A138" s="125"/>
      <c r="B138" s="36" t="s">
        <v>86</v>
      </c>
      <c r="C138" s="102"/>
      <c r="D138" s="102"/>
      <c r="E138" s="102"/>
      <c r="F138" s="102"/>
      <c r="G138" s="206"/>
    </row>
    <row r="139" spans="1:7" x14ac:dyDescent="0.25">
      <c r="A139" s="101">
        <v>5</v>
      </c>
      <c r="B139" s="88" t="s">
        <v>242</v>
      </c>
      <c r="C139" s="88"/>
      <c r="D139" s="88"/>
      <c r="E139" s="88"/>
      <c r="F139" s="88"/>
      <c r="G139" s="48"/>
    </row>
    <row r="140" spans="1:7" x14ac:dyDescent="0.25">
      <c r="A140" s="101"/>
      <c r="B140" s="35" t="s">
        <v>14</v>
      </c>
      <c r="C140" s="116" t="s">
        <v>241</v>
      </c>
      <c r="D140" s="116"/>
      <c r="E140" s="116" t="s">
        <v>48</v>
      </c>
      <c r="F140" s="116"/>
      <c r="G140" s="48"/>
    </row>
    <row r="141" spans="1:7" x14ac:dyDescent="0.25">
      <c r="A141" s="101"/>
      <c r="B141" s="37">
        <v>1</v>
      </c>
      <c r="C141" s="87" t="s">
        <v>243</v>
      </c>
      <c r="D141" s="87"/>
      <c r="E141" s="117">
        <f>D72</f>
        <v>0</v>
      </c>
      <c r="F141" s="118"/>
      <c r="G141" s="52"/>
    </row>
    <row r="142" spans="1:7" x14ac:dyDescent="0.25">
      <c r="A142" s="101"/>
      <c r="B142" s="37">
        <v>2</v>
      </c>
      <c r="C142" s="87" t="s">
        <v>49</v>
      </c>
      <c r="D142" s="87"/>
      <c r="E142" s="117">
        <f>D74</f>
        <v>0</v>
      </c>
      <c r="F142" s="118"/>
      <c r="G142" s="52"/>
    </row>
    <row r="143" spans="1:7" ht="39.75" customHeight="1" x14ac:dyDescent="0.25">
      <c r="A143" s="101"/>
      <c r="B143" s="37">
        <v>3</v>
      </c>
      <c r="C143" s="87" t="s">
        <v>244</v>
      </c>
      <c r="D143" s="87"/>
      <c r="E143" s="119"/>
      <c r="F143" s="120"/>
      <c r="G143" s="47" t="s">
        <v>292</v>
      </c>
    </row>
    <row r="144" spans="1:7" ht="45.75" customHeight="1" x14ac:dyDescent="0.25">
      <c r="A144" s="101"/>
      <c r="B144" s="37">
        <v>4</v>
      </c>
      <c r="C144" s="87" t="s">
        <v>245</v>
      </c>
      <c r="D144" s="87"/>
      <c r="E144" s="121"/>
      <c r="F144" s="122"/>
      <c r="G144" s="47" t="s">
        <v>175</v>
      </c>
    </row>
    <row r="145" spans="1:7" ht="15.75" thickBot="1" x14ac:dyDescent="0.3">
      <c r="A145" s="95" t="s">
        <v>97</v>
      </c>
      <c r="B145" s="96"/>
      <c r="C145" s="95" t="s">
        <v>98</v>
      </c>
      <c r="D145" s="96"/>
      <c r="E145" s="95" t="s">
        <v>96</v>
      </c>
      <c r="F145" s="96"/>
      <c r="G145" s="48"/>
    </row>
    <row r="146" spans="1:7" ht="74.25" customHeight="1" thickBot="1" x14ac:dyDescent="0.3">
      <c r="A146" s="105"/>
      <c r="B146" s="106"/>
      <c r="C146" s="107"/>
      <c r="D146" s="107"/>
      <c r="E146" s="108"/>
      <c r="F146" s="109"/>
      <c r="G146" s="77" t="s">
        <v>297</v>
      </c>
    </row>
  </sheetData>
  <sheetProtection formatRows="0" selectLockedCells="1"/>
  <dataConsolidate/>
  <mergeCells count="226">
    <mergeCell ref="G41:G49"/>
    <mergeCell ref="A42:C42"/>
    <mergeCell ref="D42:F42"/>
    <mergeCell ref="A43:C43"/>
    <mergeCell ref="D43:F43"/>
    <mergeCell ref="A44:C44"/>
    <mergeCell ref="D44:F44"/>
    <mergeCell ref="A45:C45"/>
    <mergeCell ref="D45:F45"/>
    <mergeCell ref="A46:C46"/>
    <mergeCell ref="D46:F46"/>
    <mergeCell ref="A47:C47"/>
    <mergeCell ref="D47:F47"/>
    <mergeCell ref="A48:C48"/>
    <mergeCell ref="D48:F48"/>
    <mergeCell ref="A49:C49"/>
    <mergeCell ref="D49:F49"/>
    <mergeCell ref="D12:F12"/>
    <mergeCell ref="A12:C12"/>
    <mergeCell ref="A13:C13"/>
    <mergeCell ref="D13:F13"/>
    <mergeCell ref="G124:G125"/>
    <mergeCell ref="G127:G129"/>
    <mergeCell ref="G130:G132"/>
    <mergeCell ref="G136:G138"/>
    <mergeCell ref="A121:B121"/>
    <mergeCell ref="C120:D120"/>
    <mergeCell ref="E120:F120"/>
    <mergeCell ref="C121:D121"/>
    <mergeCell ref="E121:F121"/>
    <mergeCell ref="A120:B120"/>
    <mergeCell ref="C138:F138"/>
    <mergeCell ref="B133:F133"/>
    <mergeCell ref="B134:E134"/>
    <mergeCell ref="C135:F135"/>
    <mergeCell ref="A133:A135"/>
    <mergeCell ref="A75:C75"/>
    <mergeCell ref="G30:G38"/>
    <mergeCell ref="G57:G58"/>
    <mergeCell ref="G94:G95"/>
    <mergeCell ref="G112:G113"/>
    <mergeCell ref="A84:F84"/>
    <mergeCell ref="D78:F78"/>
    <mergeCell ref="D79:F79"/>
    <mergeCell ref="D80:F80"/>
    <mergeCell ref="D81:F81"/>
    <mergeCell ref="A80:C80"/>
    <mergeCell ref="A81:C81"/>
    <mergeCell ref="A82:F82"/>
    <mergeCell ref="A67:C67"/>
    <mergeCell ref="D65:F65"/>
    <mergeCell ref="A68:C68"/>
    <mergeCell ref="A62:F62"/>
    <mergeCell ref="A63:C63"/>
    <mergeCell ref="A64:C64"/>
    <mergeCell ref="D63:F63"/>
    <mergeCell ref="D64:F64"/>
    <mergeCell ref="D66:F66"/>
    <mergeCell ref="A61:B61"/>
    <mergeCell ref="C61:F61"/>
    <mergeCell ref="D67:F67"/>
    <mergeCell ref="E1:F1"/>
    <mergeCell ref="A2:F2"/>
    <mergeCell ref="A24:F24"/>
    <mergeCell ref="A74:C74"/>
    <mergeCell ref="D74:F74"/>
    <mergeCell ref="A76:C76"/>
    <mergeCell ref="A79:C79"/>
    <mergeCell ref="A77:C77"/>
    <mergeCell ref="A78:C78"/>
    <mergeCell ref="D75:F75"/>
    <mergeCell ref="D77:F77"/>
    <mergeCell ref="D71:F71"/>
    <mergeCell ref="A72:C72"/>
    <mergeCell ref="D72:F72"/>
    <mergeCell ref="A73:C73"/>
    <mergeCell ref="D73:F73"/>
    <mergeCell ref="D68:F68"/>
    <mergeCell ref="A69:C69"/>
    <mergeCell ref="A71:C71"/>
    <mergeCell ref="D69:F69"/>
    <mergeCell ref="D70:F70"/>
    <mergeCell ref="A65:C65"/>
    <mergeCell ref="A66:C66"/>
    <mergeCell ref="A70:C70"/>
    <mergeCell ref="D52:F52"/>
    <mergeCell ref="A53:C53"/>
    <mergeCell ref="A54:C54"/>
    <mergeCell ref="A55:C55"/>
    <mergeCell ref="A56:C56"/>
    <mergeCell ref="A57:C57"/>
    <mergeCell ref="A52:C52"/>
    <mergeCell ref="A40:F40"/>
    <mergeCell ref="A41:C41"/>
    <mergeCell ref="D41:F41"/>
    <mergeCell ref="A50:C50"/>
    <mergeCell ref="D50:F50"/>
    <mergeCell ref="A9:F9"/>
    <mergeCell ref="A10:F10"/>
    <mergeCell ref="A15:F15"/>
    <mergeCell ref="A38:C38"/>
    <mergeCell ref="A37:C37"/>
    <mergeCell ref="A36:C36"/>
    <mergeCell ref="A35:C35"/>
    <mergeCell ref="A14:C14"/>
    <mergeCell ref="D14:F14"/>
    <mergeCell ref="A34:C34"/>
    <mergeCell ref="A33:C33"/>
    <mergeCell ref="A32:C32"/>
    <mergeCell ref="A31:C31"/>
    <mergeCell ref="A30:C30"/>
    <mergeCell ref="A29:F29"/>
    <mergeCell ref="A28:C28"/>
    <mergeCell ref="A27:C27"/>
    <mergeCell ref="A26:C26"/>
    <mergeCell ref="A19:C19"/>
    <mergeCell ref="A17:C17"/>
    <mergeCell ref="A16:F16"/>
    <mergeCell ref="A18:F18"/>
    <mergeCell ref="D17:F17"/>
    <mergeCell ref="D19:F19"/>
    <mergeCell ref="B112:F112"/>
    <mergeCell ref="B94:D94"/>
    <mergeCell ref="B95:D95"/>
    <mergeCell ref="B106:F106"/>
    <mergeCell ref="B107:F107"/>
    <mergeCell ref="B108:F108"/>
    <mergeCell ref="A51:F51"/>
    <mergeCell ref="A25:C25"/>
    <mergeCell ref="A23:C23"/>
    <mergeCell ref="D37:F37"/>
    <mergeCell ref="D38:F38"/>
    <mergeCell ref="D31:F31"/>
    <mergeCell ref="D32:F32"/>
    <mergeCell ref="D33:F33"/>
    <mergeCell ref="D34:F34"/>
    <mergeCell ref="D35:F35"/>
    <mergeCell ref="D36:F36"/>
    <mergeCell ref="D23:F23"/>
    <mergeCell ref="D25:F25"/>
    <mergeCell ref="D26:F26"/>
    <mergeCell ref="D27:F27"/>
    <mergeCell ref="D28:F28"/>
    <mergeCell ref="D30:F30"/>
    <mergeCell ref="A60:F60"/>
    <mergeCell ref="A99:F99"/>
    <mergeCell ref="A100:F100"/>
    <mergeCell ref="B101:F101"/>
    <mergeCell ref="B102:F102"/>
    <mergeCell ref="D11:F11"/>
    <mergeCell ref="A11:C11"/>
    <mergeCell ref="A59:C59"/>
    <mergeCell ref="D59:F59"/>
    <mergeCell ref="D76:F76"/>
    <mergeCell ref="A22:C22"/>
    <mergeCell ref="A21:C21"/>
    <mergeCell ref="A20:C20"/>
    <mergeCell ref="D20:F20"/>
    <mergeCell ref="D21:F21"/>
    <mergeCell ref="D22:F22"/>
    <mergeCell ref="A58:C58"/>
    <mergeCell ref="A39:C39"/>
    <mergeCell ref="D39:F39"/>
    <mergeCell ref="D53:F53"/>
    <mergeCell ref="D54:F54"/>
    <mergeCell ref="D55:F55"/>
    <mergeCell ref="D56:F56"/>
    <mergeCell ref="D57:F57"/>
    <mergeCell ref="D58:F58"/>
    <mergeCell ref="B87:D87"/>
    <mergeCell ref="B88:D88"/>
    <mergeCell ref="B90:D90"/>
    <mergeCell ref="B91:D91"/>
    <mergeCell ref="B92:D92"/>
    <mergeCell ref="B93:D93"/>
    <mergeCell ref="B96:D96"/>
    <mergeCell ref="B97:D97"/>
    <mergeCell ref="B85:D85"/>
    <mergeCell ref="A146:B146"/>
    <mergeCell ref="C146:D146"/>
    <mergeCell ref="E146:F146"/>
    <mergeCell ref="B105:F105"/>
    <mergeCell ref="B111:F111"/>
    <mergeCell ref="A125:B125"/>
    <mergeCell ref="A124:B124"/>
    <mergeCell ref="A139:A144"/>
    <mergeCell ref="E140:F140"/>
    <mergeCell ref="E141:F141"/>
    <mergeCell ref="E142:F142"/>
    <mergeCell ref="E143:F143"/>
    <mergeCell ref="E144:F144"/>
    <mergeCell ref="C140:D140"/>
    <mergeCell ref="C141:D141"/>
    <mergeCell ref="C142:D142"/>
    <mergeCell ref="B131:E131"/>
    <mergeCell ref="C132:F132"/>
    <mergeCell ref="A130:A132"/>
    <mergeCell ref="B137:E137"/>
    <mergeCell ref="A136:A138"/>
    <mergeCell ref="B130:F130"/>
    <mergeCell ref="B136:F136"/>
    <mergeCell ref="A122:F122"/>
    <mergeCell ref="C143:D143"/>
    <mergeCell ref="C144:D144"/>
    <mergeCell ref="B139:F139"/>
    <mergeCell ref="B119:F119"/>
    <mergeCell ref="B103:F103"/>
    <mergeCell ref="B104:F104"/>
    <mergeCell ref="B117:F117"/>
    <mergeCell ref="A118:F118"/>
    <mergeCell ref="A145:B145"/>
    <mergeCell ref="C145:D145"/>
    <mergeCell ref="E145:F145"/>
    <mergeCell ref="A123:F123"/>
    <mergeCell ref="E124:F124"/>
    <mergeCell ref="E125:F125"/>
    <mergeCell ref="A127:A129"/>
    <mergeCell ref="C129:F129"/>
    <mergeCell ref="B127:F127"/>
    <mergeCell ref="B128:E128"/>
    <mergeCell ref="B113:E113"/>
    <mergeCell ref="B114:F114"/>
    <mergeCell ref="A115:F115"/>
    <mergeCell ref="B116:F116"/>
    <mergeCell ref="B109:F109"/>
    <mergeCell ref="B110:F110"/>
  </mergeCells>
  <conditionalFormatting sqref="F87">
    <cfRule type="cellIs" dxfId="5" priority="8" operator="equal">
      <formula>"ДА"</formula>
    </cfRule>
  </conditionalFormatting>
  <conditionalFormatting sqref="F88:F89">
    <cfRule type="cellIs" dxfId="4" priority="7" operator="equal">
      <formula>"ДА"</formula>
    </cfRule>
  </conditionalFormatting>
  <conditionalFormatting sqref="F91:F92">
    <cfRule type="cellIs" dxfId="3" priority="6" operator="equal">
      <formula>"ДА"</formula>
    </cfRule>
  </conditionalFormatting>
  <conditionalFormatting sqref="F90">
    <cfRule type="cellIs" dxfId="2" priority="3" operator="equal">
      <formula>"ДА"</formula>
    </cfRule>
  </conditionalFormatting>
  <conditionalFormatting sqref="F93">
    <cfRule type="cellIs" dxfId="1" priority="2" operator="equal">
      <formula>"ДА"</formula>
    </cfRule>
  </conditionalFormatting>
  <conditionalFormatting sqref="F86">
    <cfRule type="cellIs" dxfId="0" priority="1" operator="equal">
      <formula>"ДА"</formula>
    </cfRule>
  </conditionalFormatting>
  <dataValidations xWindow="525" yWindow="371" count="5">
    <dataValidation type="list" allowBlank="1" showInputMessage="1" showErrorMessage="1" sqref="F131 F137" xr:uid="{00000000-0002-0000-0000-000000000000}">
      <formula1>$I$128:$K$128</formula1>
    </dataValidation>
    <dataValidation type="list" allowBlank="1" showInputMessage="1" showErrorMessage="1" sqref="F113" xr:uid="{00000000-0002-0000-0000-000001000000}">
      <formula1>$I$114:$K$114</formula1>
    </dataValidation>
    <dataValidation type="list" allowBlank="1" showInputMessage="1" showErrorMessage="1" sqref="D76:F76 D79:F79" xr:uid="{00000000-0002-0000-0000-000002000000}">
      <formula1>$H$76:$J$76</formula1>
    </dataValidation>
    <dataValidation allowBlank="1" showInputMessage="1" showErrorMessage="1" prompt="Въвежда се % (процента) заявено финансово подпомагане." sqref="D73:F73" xr:uid="{00000000-0002-0000-0000-000003000000}"/>
    <dataValidation type="decimal" allowBlank="1" showInputMessage="1" showErrorMessage="1" errorTitle="Внимание." error="Стойността не може да бъде отрицателна или да надхвърля левовата равностойност на 200 000 евро без ДДС. (391 160 лв.)" prompt="До левовата равностойност на  200 000 евро без ДДС. (391 160 лв.)" sqref="D72:F72" xr:uid="{00000000-0002-0000-0000-000004000000}">
      <formula1>0</formula1>
      <formula2>391160</formula2>
    </dataValidation>
  </dataValidations>
  <pageMargins left="0.70866141732283472" right="0.70866141732283472" top="0.74803149606299213" bottom="0.74803149606299213" header="0.31496062992125984" footer="0.31496062992125984"/>
  <pageSetup paperSize="9" scale="62" fitToHeight="4" orientation="portrait" horizontalDpi="1200" verticalDpi="1200" r:id="rId1"/>
  <headerFooter>
    <oddFooter>&amp;Rстр. &amp;P от &amp;N</oddFooter>
  </headerFooter>
  <colBreaks count="1" manualBreakCount="1">
    <brk id="7" max="1048575" man="1"/>
  </colBreaks>
  <drawing r:id="rId2"/>
  <extLst>
    <ext xmlns:x14="http://schemas.microsoft.com/office/spreadsheetml/2009/9/main" uri="{CCE6A557-97BC-4b89-ADB6-D9C93CAAB3DF}">
      <x14:dataValidations xmlns:xm="http://schemas.microsoft.com/office/excel/2006/main" xWindow="525" yWindow="371" count="5">
        <x14:dataValidation type="list" operator="equal" allowBlank="1" showInputMessage="1" showErrorMessage="1" xr:uid="{00000000-0002-0000-0000-000005000000}">
          <x14:formula1>
            <xm:f>'Вид инвестиция'!$E$9:$E$11</xm:f>
          </x14:formula1>
          <xm:sqref>F88:F89</xm:sqref>
        </x14:dataValidation>
        <x14:dataValidation type="list" allowBlank="1" showInputMessage="1" showErrorMessage="1" xr:uid="{00000000-0002-0000-0000-000006000000}">
          <x14:formula1>
            <xm:f>'Вид инвестиция'!$E$9:$E$11</xm:f>
          </x14:formula1>
          <xm:sqref>F86:F87 F128 F134 F90:F93</xm:sqref>
        </x14:dataValidation>
        <x14:dataValidation type="list" allowBlank="1" showInputMessage="1" showErrorMessage="1" xr:uid="{00000000-0002-0000-0000-000007000000}">
          <x14:formula1>
            <xm:f>'Вид инвестиция'!$A$1:$A$7</xm:f>
          </x14:formula1>
          <xm:sqref>C61:F61</xm:sqref>
        </x14:dataValidation>
        <x14:dataValidation type="list" allowBlank="1" showInputMessage="1" showErrorMessage="1" xr:uid="{00000000-0002-0000-0000-000008000000}">
          <x14:formula1>
            <xm:f>'Вид инвестиция'!$A$16:$A$22</xm:f>
          </x14:formula1>
          <xm:sqref>A125:B125</xm:sqref>
        </x14:dataValidation>
        <x14:dataValidation type="list" allowBlank="1" showInputMessage="1" showErrorMessage="1" xr:uid="{00000000-0002-0000-0000-000009000000}">
          <x14:formula1>
            <xm:f>'Вид инвестиция'!$C$2:$C$4</xm:f>
          </x14:formula1>
          <xm:sqref>D68:F68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H65"/>
  <sheetViews>
    <sheetView zoomScaleNormal="100" workbookViewId="0">
      <selection activeCell="A19" sqref="A19"/>
    </sheetView>
  </sheetViews>
  <sheetFormatPr defaultRowHeight="15" x14ac:dyDescent="0.25"/>
  <cols>
    <col min="1" max="1" width="22.5703125" style="9" customWidth="1"/>
    <col min="2" max="2" width="29.42578125" style="11" bestFit="1" customWidth="1"/>
    <col min="3" max="4" width="10.140625" style="9" bestFit="1" customWidth="1"/>
    <col min="5" max="10" width="9.140625" style="5"/>
    <col min="11" max="11" width="26.42578125" style="5" customWidth="1"/>
    <col min="12" max="16384" width="9.140625" style="5"/>
  </cols>
  <sheetData>
    <row r="1" spans="1:2" x14ac:dyDescent="0.25">
      <c r="A1" s="10" t="s">
        <v>99</v>
      </c>
      <c r="B1" s="11" t="str">
        <f>SUBSTITUTE(SUBSTITUTE('Основна информация'!D11,";",","),"&amp;","И")</f>
        <v/>
      </c>
    </row>
    <row r="2" spans="1:2" x14ac:dyDescent="0.25">
      <c r="A2" s="12" t="s">
        <v>58</v>
      </c>
      <c r="B2" s="11" t="str">
        <f>SUBSTITUTE(SUBSTITUTE('Основна информация'!D14,";",","),"&amp;","И")</f>
        <v/>
      </c>
    </row>
    <row r="3" spans="1:2" x14ac:dyDescent="0.25">
      <c r="A3" s="12" t="s">
        <v>100</v>
      </c>
      <c r="B3" s="11" t="str">
        <f>SUBSTITUTE(SUBSTITUTE('Основна информация'!D17,";",","),"&amp;","И")</f>
        <v>0</v>
      </c>
    </row>
    <row r="4" spans="1:2" x14ac:dyDescent="0.25">
      <c r="A4" s="13" t="s">
        <v>101</v>
      </c>
      <c r="B4" s="11" t="str">
        <f>SUBSTITUTE(SUBSTITUTE('Основна информация'!D19,";",","),"&amp;","И")</f>
        <v/>
      </c>
    </row>
    <row r="5" spans="1:2" x14ac:dyDescent="0.25">
      <c r="A5" s="13" t="s">
        <v>102</v>
      </c>
      <c r="B5" s="11" t="str">
        <f>SUBSTITUTE(SUBSTITUTE('Основна информация'!D20,";",","),"&amp;","И")</f>
        <v/>
      </c>
    </row>
    <row r="6" spans="1:2" x14ac:dyDescent="0.25">
      <c r="A6" s="13" t="s">
        <v>103</v>
      </c>
      <c r="B6" s="11" t="str">
        <f>SUBSTITUTE(SUBSTITUTE('Основна информация'!D21,";",","),"&amp;","И")</f>
        <v/>
      </c>
    </row>
    <row r="7" spans="1:2" x14ac:dyDescent="0.25">
      <c r="A7" s="13" t="s">
        <v>121</v>
      </c>
      <c r="B7" s="11" t="str">
        <f>SUBSTITUTE(SUBSTITUTE('Основна информация'!D22,";",","),"&amp;","И")</f>
        <v/>
      </c>
    </row>
    <row r="8" spans="1:2" x14ac:dyDescent="0.25">
      <c r="A8" s="13" t="s">
        <v>119</v>
      </c>
      <c r="B8" s="11" t="str">
        <f>SUBSTITUTE(SUBSTITUTE('Основна информация'!D23,";",","),"&amp;","И")</f>
        <v/>
      </c>
    </row>
    <row r="9" spans="1:2" x14ac:dyDescent="0.25">
      <c r="A9" s="13" t="s">
        <v>104</v>
      </c>
      <c r="B9" s="11" t="str">
        <f>SUBSTITUTE(SUBSTITUTE('Основна информация'!D25,";",","),"&amp;","И")</f>
        <v/>
      </c>
    </row>
    <row r="10" spans="1:2" x14ac:dyDescent="0.25">
      <c r="A10" s="13" t="s">
        <v>105</v>
      </c>
      <c r="B10" s="11" t="str">
        <f>SUBSTITUTE(SUBSTITUTE('Основна информация'!D26,";",","),"&amp;","И")</f>
        <v/>
      </c>
    </row>
    <row r="11" spans="1:2" x14ac:dyDescent="0.25">
      <c r="A11" s="13" t="s">
        <v>106</v>
      </c>
      <c r="B11" s="11" t="str">
        <f>SUBSTITUTE(SUBSTITUTE('Основна информация'!D27,";",","),"&amp;","И")</f>
        <v/>
      </c>
    </row>
    <row r="12" spans="1:2" x14ac:dyDescent="0.25">
      <c r="A12" s="13" t="s">
        <v>107</v>
      </c>
      <c r="B12" s="11" t="str">
        <f>SUBSTITUTE(SUBSTITUTE('Основна информация'!D28,";",","),"&amp;","И")</f>
        <v/>
      </c>
    </row>
    <row r="13" spans="1:2" x14ac:dyDescent="0.25">
      <c r="A13" s="13" t="s">
        <v>108</v>
      </c>
      <c r="B13" s="11" t="str">
        <f>SUBSTITUTE(SUBSTITUTE('Основна информация'!D30,";",","),"&amp;","И")</f>
        <v/>
      </c>
    </row>
    <row r="14" spans="1:2" x14ac:dyDescent="0.25">
      <c r="A14" s="13" t="s">
        <v>111</v>
      </c>
      <c r="B14" s="11" t="str">
        <f>SUBSTITUTE(SUBSTITUTE('Основна информация'!D31,";",","),"&amp;","И")</f>
        <v/>
      </c>
    </row>
    <row r="15" spans="1:2" x14ac:dyDescent="0.25">
      <c r="A15" s="13" t="s">
        <v>112</v>
      </c>
      <c r="B15" s="11" t="str">
        <f>SUBSTITUTE(SUBSTITUTE('Основна информация'!D32,";",","),"&amp;","И")</f>
        <v/>
      </c>
    </row>
    <row r="16" spans="1:2" x14ac:dyDescent="0.25">
      <c r="A16" s="10" t="s">
        <v>113</v>
      </c>
      <c r="B16" s="11" t="str">
        <f>SUBSTITUTE(SUBSTITUTE('Основна информация'!D33,";",","),"&amp;","И")</f>
        <v/>
      </c>
    </row>
    <row r="17" spans="1:8" x14ac:dyDescent="0.25">
      <c r="A17" s="10" t="s">
        <v>114</v>
      </c>
      <c r="B17" s="11" t="str">
        <f>SUBSTITUTE(SUBSTITUTE('Основна информация'!D34,";",","),"&amp;","И")</f>
        <v/>
      </c>
    </row>
    <row r="18" spans="1:8" x14ac:dyDescent="0.25">
      <c r="A18" s="10" t="s">
        <v>115</v>
      </c>
      <c r="B18" s="11" t="str">
        <f>SUBSTITUTE(SUBSTITUTE('Основна информация'!D35,";",","),"&amp;","И")</f>
        <v/>
      </c>
    </row>
    <row r="19" spans="1:8" x14ac:dyDescent="0.25">
      <c r="A19" s="10" t="s">
        <v>116</v>
      </c>
      <c r="B19" s="11" t="str">
        <f>SUBSTITUTE(SUBSTITUTE('Основна информация'!D36,";",","),"&amp;","И")</f>
        <v/>
      </c>
    </row>
    <row r="20" spans="1:8" x14ac:dyDescent="0.25">
      <c r="A20" s="10" t="s">
        <v>109</v>
      </c>
      <c r="B20" s="11" t="str">
        <f>SUBSTITUTE(SUBSTITUTE('Основна информация'!D37,";",","),"&amp;","И")</f>
        <v/>
      </c>
    </row>
    <row r="21" spans="1:8" x14ac:dyDescent="0.25">
      <c r="A21" s="10" t="s">
        <v>110</v>
      </c>
      <c r="B21" s="11" t="str">
        <f>SUBSTITUTE(SUBSTITUTE('Основна информация'!D38,";",","),"&amp;","И")</f>
        <v/>
      </c>
    </row>
    <row r="22" spans="1:8" x14ac:dyDescent="0.25">
      <c r="A22" s="10" t="s">
        <v>117</v>
      </c>
      <c r="B22" s="11" t="str">
        <f>SUBSTITUTE(SUBSTITUTE('Основна информация'!D39,";",","),"&amp;","И")</f>
        <v/>
      </c>
    </row>
    <row r="23" spans="1:8" x14ac:dyDescent="0.25">
      <c r="A23" s="12" t="s">
        <v>59</v>
      </c>
      <c r="B23" s="11" t="str">
        <f>IF('Основна информация'!D52="","-",SUBSTITUTE(SUBSTITUTE('Основна информация'!D52,";",","),"&amp;","И"))</f>
        <v>-</v>
      </c>
    </row>
    <row r="24" spans="1:8" x14ac:dyDescent="0.25">
      <c r="A24" s="12" t="s">
        <v>60</v>
      </c>
      <c r="B24" s="11" t="str">
        <f>IF('Основна информация'!D53="","-",SUBSTITUTE('Основна информация'!D53,";",","))</f>
        <v>-</v>
      </c>
    </row>
    <row r="25" spans="1:8" x14ac:dyDescent="0.25">
      <c r="A25" s="12" t="s">
        <v>61</v>
      </c>
      <c r="B25" s="11" t="str">
        <f>IF('Основна информация'!D54="","-",SUBSTITUTE('Основна информация'!D54,";",","))</f>
        <v>-</v>
      </c>
      <c r="F25" s="6"/>
      <c r="H25" s="6"/>
    </row>
    <row r="26" spans="1:8" x14ac:dyDescent="0.25">
      <c r="A26" s="13" t="s">
        <v>118</v>
      </c>
      <c r="B26" s="14" t="str">
        <f>IF('Основна информация'!D55="","-",'Основна информация'!D55)</f>
        <v>-</v>
      </c>
      <c r="F26" s="6"/>
      <c r="H26" s="6"/>
    </row>
    <row r="27" spans="1:8" x14ac:dyDescent="0.25">
      <c r="A27" s="13" t="s">
        <v>120</v>
      </c>
      <c r="B27" s="14" t="str">
        <f>IF('Основна информация'!D56="","-",'Основна информация'!D56)</f>
        <v>-</v>
      </c>
      <c r="F27" s="6"/>
      <c r="H27" s="6"/>
    </row>
    <row r="28" spans="1:8" x14ac:dyDescent="0.25">
      <c r="A28" s="12" t="s">
        <v>62</v>
      </c>
      <c r="B28" s="11" t="str">
        <f>IF('Основна информация'!D57="","-",SUBSTITUTE(SUBSTITUTE('Основна информация'!D57,";",","),"&amp;","И"))</f>
        <v>-</v>
      </c>
      <c r="F28" s="6"/>
    </row>
    <row r="29" spans="1:8" x14ac:dyDescent="0.25">
      <c r="A29" s="12" t="s">
        <v>63</v>
      </c>
      <c r="B29" s="11" t="str">
        <f>IF('Основна информация'!D58="","-",SUBSTITUTE('Основна информация'!D58,";",","))</f>
        <v>-</v>
      </c>
      <c r="D29" s="15"/>
    </row>
    <row r="30" spans="1:8" x14ac:dyDescent="0.25">
      <c r="A30" s="12" t="s">
        <v>57</v>
      </c>
      <c r="B30" s="11" t="str">
        <f>SUBSTITUTE(SUBSTITUTE('Основна информация'!D59,";",","),"&amp;","И")</f>
        <v/>
      </c>
      <c r="D30" s="15"/>
    </row>
    <row r="31" spans="1:8" x14ac:dyDescent="0.25">
      <c r="A31" s="42" t="s">
        <v>140</v>
      </c>
      <c r="B31" s="11" t="str">
        <f>IF('Основна информация'!N61="Изберете от падащото меню","-","Y")</f>
        <v>Y</v>
      </c>
      <c r="E31" s="7"/>
    </row>
    <row r="32" spans="1:8" x14ac:dyDescent="0.25">
      <c r="A32" s="12" t="s">
        <v>64</v>
      </c>
      <c r="B32" s="11" t="str">
        <f>IF('Основна информация'!D63="","-",SUBSTITUTE(SUBSTITUTE('Основна информация'!D63,";",","),"&amp;","И"))</f>
        <v>-</v>
      </c>
      <c r="G32" s="6"/>
    </row>
    <row r="33" spans="1:7" x14ac:dyDescent="0.25">
      <c r="A33" s="12" t="s">
        <v>65</v>
      </c>
      <c r="B33" s="11" t="str">
        <f>IF('Основна информация'!D64="","-",SUBSTITUTE(SUBSTITUTE('Основна информация'!D64,";",","),"&amp;","И"))</f>
        <v>-</v>
      </c>
    </row>
    <row r="34" spans="1:7" x14ac:dyDescent="0.25">
      <c r="A34" s="12" t="s">
        <v>66</v>
      </c>
      <c r="B34" s="11" t="str">
        <f>IF('Основна информация'!D65="","-",SUBSTITUTE(SUBSTITUTE('Основна информация'!D65,";",","),"&amp;","И"))</f>
        <v>-</v>
      </c>
    </row>
    <row r="35" spans="1:7" x14ac:dyDescent="0.25">
      <c r="A35" s="12" t="s">
        <v>67</v>
      </c>
      <c r="B35" s="11" t="str">
        <f>IF('Основна информация'!D66="","-",SUBSTITUTE(SUBSTITUTE('Основна информация'!D66,";",","),"&amp;","И"))</f>
        <v>-</v>
      </c>
    </row>
    <row r="36" spans="1:7" x14ac:dyDescent="0.25">
      <c r="A36" s="12" t="s">
        <v>68</v>
      </c>
      <c r="B36" s="11" t="str">
        <f>IF('Основна информация'!D67="","-",SUBSTITUTE(SUBSTITUTE('Основна информация'!D67,";",","),"&amp;","И"))</f>
        <v>-</v>
      </c>
    </row>
    <row r="37" spans="1:7" x14ac:dyDescent="0.25">
      <c r="A37" s="12" t="s">
        <v>69</v>
      </c>
      <c r="B37" s="16" t="str">
        <f>IF('Основна информация'!D68="","blank",IF('Основна информация'!D68="Община","obsthina",IF('Основна информация'!D68="Юридическо лице с нестопанска цел (ЮЛНЦ), регистрирано по Закона за юридическите лица с нестопанска цел","ULNC",IF('Основна информация'!D68="Читалище, регистрирано по Закона за народните читалища","chitalishe",IF('Основна информация'!D68="ВиК оператор","vik")))))</f>
        <v>obsthina</v>
      </c>
      <c r="F37" s="6"/>
    </row>
    <row r="38" spans="1:7" x14ac:dyDescent="0.25">
      <c r="A38" s="13" t="s">
        <v>122</v>
      </c>
      <c r="B38" s="11" t="str">
        <f>IF('Основна информация'!D69="","blank",'Основна информация'!D69)</f>
        <v>blank</v>
      </c>
      <c r="G38" s="6"/>
    </row>
    <row r="39" spans="1:7" x14ac:dyDescent="0.25">
      <c r="A39" s="13" t="s">
        <v>123</v>
      </c>
      <c r="B39" s="17" t="str">
        <f>IF('Основна информация'!D70="","blank",'Основна информация'!D70)</f>
        <v>blank</v>
      </c>
      <c r="G39" s="6"/>
    </row>
    <row r="40" spans="1:7" x14ac:dyDescent="0.25">
      <c r="A40" s="13" t="s">
        <v>124</v>
      </c>
      <c r="B40" s="18" t="str">
        <f>IF('Основна информация'!D71="","blank",'Основна информация'!D71)</f>
        <v>blank</v>
      </c>
      <c r="G40" s="6"/>
    </row>
    <row r="41" spans="1:7" x14ac:dyDescent="0.25">
      <c r="A41" s="12" t="s">
        <v>70</v>
      </c>
      <c r="B41" s="11" t="str">
        <f>IF('Основна информация'!D72="","blank",SUBSTITUTE('Основна информация'!D72,",","."))</f>
        <v>blank</v>
      </c>
      <c r="G41" s="6"/>
    </row>
    <row r="42" spans="1:7" x14ac:dyDescent="0.25">
      <c r="A42" s="13" t="s">
        <v>125</v>
      </c>
      <c r="B42" s="11" t="str">
        <f>IF('Основна информация'!D73="","blank",SUBSTITUTE('Основна информация'!D73,",","."))</f>
        <v>0</v>
      </c>
      <c r="G42" s="6"/>
    </row>
    <row r="43" spans="1:7" x14ac:dyDescent="0.25">
      <c r="A43" s="13" t="s">
        <v>71</v>
      </c>
      <c r="B43" s="11" t="str">
        <f>IF('Основна информация'!D74="","blank",SUBSTITUTE('Основна информация'!D74,",","."))</f>
        <v>0</v>
      </c>
    </row>
    <row r="44" spans="1:7" x14ac:dyDescent="0.25">
      <c r="A44" s="12" t="s">
        <v>72</v>
      </c>
      <c r="B44" s="11" t="str">
        <f>IF('Основна информация'!D76="Изберете от падащото меню","-",IF('Основна информация'!D76="ДА","Y",IF('Основна информация'!D76="НЕ","N")))</f>
        <v>-</v>
      </c>
      <c r="G44" s="6"/>
    </row>
    <row r="45" spans="1:7" x14ac:dyDescent="0.25">
      <c r="A45" s="12" t="s">
        <v>74</v>
      </c>
      <c r="B45" s="11" t="str">
        <f>IF('Основна информация'!D77="","-",SUBSTITUTE(SUBSTITUTE('Основна информация'!D77,";",","),"&amp;","И"))</f>
        <v>-</v>
      </c>
    </row>
    <row r="46" spans="1:7" x14ac:dyDescent="0.25">
      <c r="A46" s="12" t="s">
        <v>73</v>
      </c>
      <c r="B46" s="11" t="str">
        <f>IF('Основна информация'!D78="","-",SUBSTITUTE('Основна информация'!D78,",","."))</f>
        <v>0</v>
      </c>
      <c r="D46" s="15"/>
    </row>
    <row r="47" spans="1:7" x14ac:dyDescent="0.25">
      <c r="A47" s="12" t="s">
        <v>75</v>
      </c>
      <c r="B47" s="11" t="str">
        <f>IF('Основна информация'!D79="Изберете от падащото меню","-",IF('Основна информация'!D79="ДА","Y",IF('Основна информация'!D79="НЕ","N")))</f>
        <v>-</v>
      </c>
    </row>
    <row r="48" spans="1:7" x14ac:dyDescent="0.25">
      <c r="A48" s="12" t="s">
        <v>77</v>
      </c>
      <c r="B48" s="11" t="str">
        <f>IF('Основна информация'!D80="","-",SUBSTITUTE(SUBSTITUTE('Основна информация'!D80,";",","),"&amp;","И"))</f>
        <v>-</v>
      </c>
      <c r="E48" s="6"/>
    </row>
    <row r="49" spans="1:3" x14ac:dyDescent="0.25">
      <c r="A49" s="12" t="s">
        <v>76</v>
      </c>
      <c r="B49" s="11" t="str">
        <f>IF('Основна информация'!D81="","-",SUBSTITUTE('Основна информация'!D81,",","."))</f>
        <v>0</v>
      </c>
    </row>
    <row r="50" spans="1:3" x14ac:dyDescent="0.25">
      <c r="A50" s="12" t="s">
        <v>78</v>
      </c>
      <c r="B50" s="11" t="b">
        <f>IF('Основна информация'!F113="ИЗБЕРЕТЕ","blank",IF('Основна информация'!F113="ще генерира нетни приходи","yes",IF('Основна информация'!F113="няма да генерира нетни приходи","no")))</f>
        <v>0</v>
      </c>
    </row>
    <row r="51" spans="1:3" x14ac:dyDescent="0.25">
      <c r="A51" s="43" t="s">
        <v>89</v>
      </c>
      <c r="B51" s="11" t="e">
        <f>'Основна информация'!#REF!</f>
        <v>#REF!</v>
      </c>
      <c r="C51" s="9" t="e">
        <f>IF('Основна информация'!#REF!="да","X","-")</f>
        <v>#REF!</v>
      </c>
    </row>
    <row r="52" spans="1:3" x14ac:dyDescent="0.25">
      <c r="A52" s="43" t="s">
        <v>141</v>
      </c>
      <c r="B52" s="11">
        <f>'Основна информация'!F95</f>
        <v>0</v>
      </c>
      <c r="C52" s="9" t="str">
        <f>IF('Основна информация'!F95="да","X","-")</f>
        <v>-</v>
      </c>
    </row>
    <row r="53" spans="1:3" x14ac:dyDescent="0.25">
      <c r="A53" s="42" t="s">
        <v>142</v>
      </c>
      <c r="B53" s="11">
        <f>'Основна информация'!F97</f>
        <v>0</v>
      </c>
    </row>
    <row r="54" spans="1:3" x14ac:dyDescent="0.25">
      <c r="A54" s="10" t="s">
        <v>127</v>
      </c>
      <c r="B54" s="11" t="str">
        <f>SUBSTITUTE(SUBSTITUTE('Основна информация'!D125,";",","),"&amp;","И")</f>
        <v/>
      </c>
    </row>
    <row r="55" spans="1:3" x14ac:dyDescent="0.25">
      <c r="A55" s="10" t="s">
        <v>128</v>
      </c>
      <c r="B55" s="11" t="str">
        <f>SUBSTITUTE(SUBSTITUTE('Основна информация'!E125,";",","),"&amp;","И")</f>
        <v/>
      </c>
    </row>
    <row r="56" spans="1:3" x14ac:dyDescent="0.25">
      <c r="A56" s="10" t="s">
        <v>131</v>
      </c>
      <c r="B56" s="11" t="str">
        <f>SUBSTITUTE(SUBSTITUTE('Основна информация'!F128,";",","),"&amp;","И")</f>
        <v>Изберете от падащото меню</v>
      </c>
    </row>
    <row r="57" spans="1:3" x14ac:dyDescent="0.25">
      <c r="A57" s="10" t="s">
        <v>133</v>
      </c>
      <c r="B57" s="11" t="str">
        <f>SUBSTITUTE(SUBSTITUTE('Основна информация'!C129,";",","),"&amp;","И")</f>
        <v/>
      </c>
    </row>
    <row r="58" spans="1:3" x14ac:dyDescent="0.25">
      <c r="A58" s="10" t="s">
        <v>130</v>
      </c>
      <c r="B58" s="11" t="str">
        <f>SUBSTITUTE(SUBSTITUTE('Основна информация'!F131,";",","),"&amp;","И")</f>
        <v>Изберете от падащото меню</v>
      </c>
    </row>
    <row r="59" spans="1:3" x14ac:dyDescent="0.25">
      <c r="A59" s="10" t="s">
        <v>132</v>
      </c>
      <c r="B59" s="11" t="str">
        <f>SUBSTITUTE(SUBSTITUTE('Основна информация'!C132,";",","),"&amp;","И")</f>
        <v/>
      </c>
    </row>
    <row r="60" spans="1:3" x14ac:dyDescent="0.25">
      <c r="A60" s="10" t="s">
        <v>134</v>
      </c>
      <c r="B60" s="11" t="str">
        <f>SUBSTITUTE(SUBSTITUTE('Основна информация'!F137,";",","),"&amp;","И")</f>
        <v>Изберете от падащото меню</v>
      </c>
    </row>
    <row r="61" spans="1:3" x14ac:dyDescent="0.25">
      <c r="A61" s="10" t="s">
        <v>135</v>
      </c>
      <c r="B61" s="11" t="str">
        <f>SUBSTITUTE(SUBSTITUTE('Основна информация'!C138,";",","),"&amp;","И")</f>
        <v/>
      </c>
    </row>
    <row r="62" spans="1:3" x14ac:dyDescent="0.25">
      <c r="A62" s="10" t="s">
        <v>136</v>
      </c>
      <c r="B62" s="11" t="str">
        <f>SUBSTITUTE(SUBSTITUTE('Основна информация'!E141,";",","),"&amp;","И")</f>
        <v>0</v>
      </c>
    </row>
    <row r="63" spans="1:3" x14ac:dyDescent="0.25">
      <c r="A63" s="10" t="s">
        <v>137</v>
      </c>
      <c r="B63" s="11" t="str">
        <f>SUBSTITUTE(SUBSTITUTE('Основна информация'!E142,";",","),"&amp;","И")</f>
        <v>0</v>
      </c>
    </row>
    <row r="64" spans="1:3" x14ac:dyDescent="0.25">
      <c r="A64" s="10" t="s">
        <v>138</v>
      </c>
      <c r="B64" s="11" t="str">
        <f>SUBSTITUTE(SUBSTITUTE('Основна информация'!E143,";",","),"&amp;","И")</f>
        <v/>
      </c>
    </row>
    <row r="65" spans="1:2" x14ac:dyDescent="0.25">
      <c r="A65" s="10" t="s">
        <v>139</v>
      </c>
      <c r="B65" s="11" t="str">
        <f>SUBSTITUTE(SUBSTITUTE('Основна информация'!E144,";",","),"&amp;","И")</f>
        <v/>
      </c>
    </row>
  </sheetData>
  <sheetProtection password="A36C"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P23"/>
  <sheetViews>
    <sheetView topLeftCell="A8" zoomScale="80" zoomScaleNormal="80" workbookViewId="0">
      <selection activeCell="J23" sqref="J23"/>
    </sheetView>
  </sheetViews>
  <sheetFormatPr defaultRowHeight="15" x14ac:dyDescent="0.25"/>
  <cols>
    <col min="1" max="1" width="52.5703125" bestFit="1" customWidth="1"/>
    <col min="2" max="2" width="19.5703125" customWidth="1"/>
    <col min="3" max="3" width="30.42578125" bestFit="1" customWidth="1"/>
    <col min="4" max="4" width="32.140625" customWidth="1"/>
    <col min="5" max="5" width="29" customWidth="1"/>
  </cols>
  <sheetData>
    <row r="1" spans="1:16" ht="60.75" thickBot="1" x14ac:dyDescent="0.3">
      <c r="A1" s="71" t="s">
        <v>266</v>
      </c>
      <c r="C1" s="67" t="s">
        <v>285</v>
      </c>
    </row>
    <row r="2" spans="1:16" ht="60.75" thickBot="1" x14ac:dyDescent="0.3">
      <c r="A2" s="72" t="s">
        <v>267</v>
      </c>
      <c r="C2" s="75" t="s">
        <v>79</v>
      </c>
    </row>
    <row r="3" spans="1:16" ht="75.75" thickBot="1" x14ac:dyDescent="0.3">
      <c r="A3" s="72" t="s">
        <v>268</v>
      </c>
      <c r="C3" s="75" t="s">
        <v>286</v>
      </c>
    </row>
    <row r="4" spans="1:16" ht="45.75" thickBot="1" x14ac:dyDescent="0.3">
      <c r="A4" s="72" t="s">
        <v>269</v>
      </c>
      <c r="C4" s="75" t="s">
        <v>287</v>
      </c>
    </row>
    <row r="5" spans="1:16" ht="45.75" thickBot="1" x14ac:dyDescent="0.3">
      <c r="A5" s="72" t="s">
        <v>270</v>
      </c>
    </row>
    <row r="6" spans="1:16" ht="90.75" thickBot="1" x14ac:dyDescent="0.3">
      <c r="A6" s="73" t="s">
        <v>272</v>
      </c>
    </row>
    <row r="7" spans="1:16" ht="90.75" thickBot="1" x14ac:dyDescent="0.3">
      <c r="A7" s="72" t="s">
        <v>271</v>
      </c>
    </row>
    <row r="8" spans="1:16" ht="15.75" customHeight="1" x14ac:dyDescent="0.25">
      <c r="E8" t="s">
        <v>196</v>
      </c>
      <c r="J8">
        <f>IF('Основна информация'!F87 = "ДА",'Основна информация'!E87,0)</f>
        <v>0</v>
      </c>
      <c r="K8" s="53">
        <v>1</v>
      </c>
      <c r="L8" s="129" t="s">
        <v>182</v>
      </c>
      <c r="M8" s="130"/>
      <c r="N8" s="131"/>
      <c r="O8" s="28">
        <v>15</v>
      </c>
      <c r="P8" t="s">
        <v>204</v>
      </c>
    </row>
    <row r="9" spans="1:16" ht="15.75" customHeight="1" x14ac:dyDescent="0.25">
      <c r="A9" t="s">
        <v>188</v>
      </c>
      <c r="B9">
        <v>15</v>
      </c>
      <c r="E9" s="63" t="s">
        <v>81</v>
      </c>
      <c r="J9" t="e">
        <f>SUM(J10:J12)</f>
        <v>#REF!</v>
      </c>
      <c r="K9" s="53">
        <v>2</v>
      </c>
      <c r="L9" s="129" t="s">
        <v>35</v>
      </c>
      <c r="M9" s="130"/>
      <c r="N9" s="131"/>
      <c r="O9" s="28">
        <v>15</v>
      </c>
      <c r="P9" t="s">
        <v>205</v>
      </c>
    </row>
    <row r="10" spans="1:16" ht="15.75" customHeight="1" x14ac:dyDescent="0.25">
      <c r="A10">
        <v>10</v>
      </c>
      <c r="B10">
        <v>0</v>
      </c>
      <c r="E10" s="62" t="s">
        <v>80</v>
      </c>
      <c r="J10" t="e">
        <f>IF('Основна информация'!#REF! = "ДА",'Основна информация'!#REF!,0)</f>
        <v>#REF!</v>
      </c>
      <c r="K10" s="58"/>
      <c r="L10" s="211" t="s">
        <v>197</v>
      </c>
      <c r="M10" s="212"/>
      <c r="N10" s="213"/>
      <c r="O10" s="59">
        <v>15</v>
      </c>
      <c r="P10" t="s">
        <v>206</v>
      </c>
    </row>
    <row r="11" spans="1:16" ht="15.75" customHeight="1" x14ac:dyDescent="0.25">
      <c r="A11">
        <v>5</v>
      </c>
      <c r="E11" s="63" t="s">
        <v>195</v>
      </c>
      <c r="J11" t="e">
        <f>IF('Основна информация'!#REF! = "ДА",'Основна информация'!#REF!,0)</f>
        <v>#REF!</v>
      </c>
      <c r="K11" s="58"/>
      <c r="L11" s="211" t="s">
        <v>198</v>
      </c>
      <c r="M11" s="212"/>
      <c r="N11" s="213"/>
      <c r="O11" s="59">
        <v>10</v>
      </c>
      <c r="P11" t="s">
        <v>207</v>
      </c>
    </row>
    <row r="12" spans="1:16" ht="15.75" customHeight="1" x14ac:dyDescent="0.25">
      <c r="A12">
        <v>0</v>
      </c>
      <c r="J12" t="e">
        <f>IF('Основна информация'!#REF! = "ДА",'Основна информация'!#REF!,0)</f>
        <v>#REF!</v>
      </c>
      <c r="K12" s="58"/>
      <c r="L12" s="211" t="s">
        <v>199</v>
      </c>
      <c r="M12" s="212"/>
      <c r="N12" s="213"/>
      <c r="O12" s="59">
        <v>5</v>
      </c>
      <c r="P12" t="s">
        <v>208</v>
      </c>
    </row>
    <row r="13" spans="1:16" ht="15.75" x14ac:dyDescent="0.25">
      <c r="J13">
        <f>IF('Основна информация'!F88 = "ДА",'Основна информация'!E88,0)</f>
        <v>0</v>
      </c>
      <c r="K13" s="53">
        <v>3</v>
      </c>
      <c r="L13" s="129" t="s">
        <v>183</v>
      </c>
      <c r="M13" s="130"/>
      <c r="N13" s="131"/>
      <c r="O13" s="28">
        <v>10</v>
      </c>
      <c r="P13" t="s">
        <v>209</v>
      </c>
    </row>
    <row r="14" spans="1:16" ht="15.75" x14ac:dyDescent="0.25">
      <c r="J14" t="e">
        <f>SUM(J15:J16)</f>
        <v>#REF!</v>
      </c>
      <c r="K14" s="53">
        <v>4</v>
      </c>
      <c r="L14" s="129" t="s">
        <v>184</v>
      </c>
      <c r="M14" s="130"/>
      <c r="N14" s="131"/>
      <c r="O14" s="28">
        <v>10</v>
      </c>
      <c r="P14" t="s">
        <v>210</v>
      </c>
    </row>
    <row r="15" spans="1:16" ht="15.75" x14ac:dyDescent="0.25">
      <c r="A15" s="67" t="s">
        <v>44</v>
      </c>
      <c r="J15" t="e">
        <f>IF('Основна информация'!#REF! = "ДА",'Основна информация'!#REF!,0)</f>
        <v>#REF!</v>
      </c>
      <c r="K15" s="58"/>
      <c r="L15" s="214" t="s">
        <v>200</v>
      </c>
      <c r="M15" s="215"/>
      <c r="N15" s="216"/>
      <c r="O15" s="59">
        <v>10</v>
      </c>
      <c r="P15" t="s">
        <v>211</v>
      </c>
    </row>
    <row r="16" spans="1:16" ht="30" x14ac:dyDescent="0.25">
      <c r="A16" s="68" t="s">
        <v>218</v>
      </c>
      <c r="B16" s="68" t="s">
        <v>222</v>
      </c>
      <c r="C16" s="68" t="s">
        <v>236</v>
      </c>
      <c r="D16" s="69" t="s">
        <v>223</v>
      </c>
      <c r="E16" s="66"/>
      <c r="J16" t="e">
        <f>IF('Основна информация'!#REF! = "ДА",'Основна информация'!#REF!,0)</f>
        <v>#REF!</v>
      </c>
      <c r="K16" s="58"/>
      <c r="L16" s="214" t="s">
        <v>201</v>
      </c>
      <c r="M16" s="215"/>
      <c r="N16" s="216"/>
      <c r="O16" s="59">
        <v>5</v>
      </c>
      <c r="P16" t="s">
        <v>212</v>
      </c>
    </row>
    <row r="17" spans="1:16" ht="45" x14ac:dyDescent="0.25">
      <c r="A17" s="68" t="s">
        <v>219</v>
      </c>
      <c r="B17" s="68" t="s">
        <v>224</v>
      </c>
      <c r="C17" s="70" t="s">
        <v>225</v>
      </c>
      <c r="D17" s="69" t="s">
        <v>226</v>
      </c>
      <c r="E17" s="66"/>
      <c r="J17">
        <f>IF('Основна информация'!F91 = "ДА",'Основна информация'!E91,0)</f>
        <v>0</v>
      </c>
      <c r="K17" s="53">
        <v>5</v>
      </c>
      <c r="L17" s="129" t="s">
        <v>185</v>
      </c>
      <c r="M17" s="130"/>
      <c r="N17" s="131"/>
      <c r="O17" s="28">
        <v>10</v>
      </c>
      <c r="P17" t="s">
        <v>213</v>
      </c>
    </row>
    <row r="18" spans="1:16" ht="75" x14ac:dyDescent="0.25">
      <c r="A18" s="69" t="s">
        <v>179</v>
      </c>
      <c r="B18" s="69" t="s">
        <v>45</v>
      </c>
      <c r="C18" s="70" t="s">
        <v>237</v>
      </c>
      <c r="D18" s="69" t="s">
        <v>227</v>
      </c>
      <c r="E18" s="66"/>
      <c r="J18">
        <f>IF('Основна информация'!F92 = "ДА",'Основна информация'!E92,0)</f>
        <v>0</v>
      </c>
      <c r="K18" s="53">
        <v>6</v>
      </c>
      <c r="L18" s="129" t="s">
        <v>186</v>
      </c>
      <c r="M18" s="130"/>
      <c r="N18" s="131"/>
      <c r="O18" s="28">
        <v>10</v>
      </c>
      <c r="P18" t="s">
        <v>214</v>
      </c>
    </row>
    <row r="19" spans="1:16" ht="60" x14ac:dyDescent="0.25">
      <c r="A19" s="69" t="s">
        <v>217</v>
      </c>
      <c r="B19" s="69" t="s">
        <v>45</v>
      </c>
      <c r="C19" s="70" t="s">
        <v>237</v>
      </c>
      <c r="D19" s="69" t="s">
        <v>228</v>
      </c>
      <c r="E19" s="66"/>
      <c r="J19" t="e">
        <f>SUM(J20:J22)</f>
        <v>#REF!</v>
      </c>
      <c r="K19" s="53">
        <v>7</v>
      </c>
      <c r="L19" s="129" t="s">
        <v>187</v>
      </c>
      <c r="M19" s="130"/>
      <c r="N19" s="131"/>
      <c r="O19" s="28">
        <v>5</v>
      </c>
      <c r="P19" t="s">
        <v>215</v>
      </c>
    </row>
    <row r="20" spans="1:16" ht="69.75" customHeight="1" x14ac:dyDescent="0.25">
      <c r="A20" s="68" t="s">
        <v>220</v>
      </c>
      <c r="B20" s="68" t="s">
        <v>229</v>
      </c>
      <c r="C20" s="70" t="s">
        <v>230</v>
      </c>
      <c r="D20" s="69" t="s">
        <v>238</v>
      </c>
      <c r="E20" s="66" t="s">
        <v>231</v>
      </c>
      <c r="J20" t="e">
        <f>IF('Основна информация'!#REF! = "ДА",'Основна информация'!#REF!,0)</f>
        <v>#REF!</v>
      </c>
      <c r="K20" s="75"/>
      <c r="L20" s="211" t="s">
        <v>276</v>
      </c>
      <c r="M20" s="212"/>
      <c r="N20" s="213"/>
      <c r="O20" s="59">
        <v>5</v>
      </c>
      <c r="P20" t="s">
        <v>216</v>
      </c>
    </row>
    <row r="21" spans="1:16" ht="135" x14ac:dyDescent="0.25">
      <c r="A21" s="68" t="s">
        <v>221</v>
      </c>
      <c r="B21" s="70" t="s">
        <v>232</v>
      </c>
      <c r="C21" s="70" t="s">
        <v>233</v>
      </c>
      <c r="D21" s="70" t="s">
        <v>239</v>
      </c>
      <c r="E21" s="66" t="s">
        <v>234</v>
      </c>
      <c r="J21" t="e">
        <f>IF('Основна информация'!#REF! = "ДА",'Основна информация'!#REF!,0)</f>
        <v>#REF!</v>
      </c>
      <c r="K21" s="75"/>
      <c r="L21" s="211" t="s">
        <v>277</v>
      </c>
      <c r="M21" s="212"/>
      <c r="N21" s="213"/>
      <c r="O21" s="59">
        <v>4</v>
      </c>
      <c r="P21" t="s">
        <v>288</v>
      </c>
    </row>
    <row r="22" spans="1:16" ht="45" x14ac:dyDescent="0.25">
      <c r="A22" s="68" t="s">
        <v>180</v>
      </c>
      <c r="B22" s="69" t="s">
        <v>45</v>
      </c>
      <c r="C22" s="70" t="s">
        <v>237</v>
      </c>
      <c r="D22" s="70" t="s">
        <v>235</v>
      </c>
      <c r="E22" s="66"/>
      <c r="J22" t="e">
        <f>IF('Основна информация'!#REF! = "ДА",'Основна информация'!#REF!,0)</f>
        <v>#REF!</v>
      </c>
      <c r="K22" s="75"/>
      <c r="L22" s="211" t="s">
        <v>278</v>
      </c>
      <c r="M22" s="212"/>
      <c r="N22" s="213"/>
      <c r="O22" s="59">
        <v>2</v>
      </c>
      <c r="P22" t="s">
        <v>289</v>
      </c>
    </row>
    <row r="23" spans="1:16" ht="15.75" x14ac:dyDescent="0.25">
      <c r="J23" t="e">
        <f>IF('Основна информация'!#REF! = "ДА",'Основна информация'!#REF!,0)</f>
        <v>#REF!</v>
      </c>
      <c r="K23" s="53">
        <v>8</v>
      </c>
      <c r="L23" s="129" t="s">
        <v>181</v>
      </c>
      <c r="M23" s="130"/>
      <c r="N23" s="131"/>
      <c r="O23" s="28">
        <v>5</v>
      </c>
      <c r="P23" t="s">
        <v>290</v>
      </c>
    </row>
  </sheetData>
  <mergeCells count="16">
    <mergeCell ref="L23:N23"/>
    <mergeCell ref="L8:N8"/>
    <mergeCell ref="L9:N9"/>
    <mergeCell ref="L10:N10"/>
    <mergeCell ref="L11:N11"/>
    <mergeCell ref="L12:N12"/>
    <mergeCell ref="L13:N13"/>
    <mergeCell ref="L14:N14"/>
    <mergeCell ref="L15:N15"/>
    <mergeCell ref="L16:N16"/>
    <mergeCell ref="L17:N17"/>
    <mergeCell ref="L18:N18"/>
    <mergeCell ref="L19:N19"/>
    <mergeCell ref="L20:N20"/>
    <mergeCell ref="L21:N21"/>
    <mergeCell ref="L22:N2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3</vt:i4>
      </vt:variant>
      <vt:variant>
        <vt:lpstr>Наименувани диапазони</vt:lpstr>
      </vt:variant>
      <vt:variant>
        <vt:i4>2</vt:i4>
      </vt:variant>
    </vt:vector>
  </HeadingPairs>
  <TitlesOfParts>
    <vt:vector size="5" baseType="lpstr">
      <vt:lpstr>Основна информация</vt:lpstr>
      <vt:lpstr>Зз ИСАК</vt:lpstr>
      <vt:lpstr>Вид инвестиция</vt:lpstr>
      <vt:lpstr>ДА</vt:lpstr>
      <vt:lpstr>'Основна информация'!Област_печат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2018-07-26T13:50:31Z</dcterms:modified>
</cp:coreProperties>
</file>